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остановления 2025 год\Постановления ворд\"/>
    </mc:Choice>
  </mc:AlternateContent>
  <bookViews>
    <workbookView xWindow="0" yWindow="0" windowWidth="20730" windowHeight="11760" tabRatio="760"/>
  </bookViews>
  <sheets>
    <sheet name="Приложение 1" sheetId="4" r:id="rId1"/>
    <sheet name="Приложение7-" sheetId="9" state="hidden" r:id="rId2"/>
    <sheet name="Приложение7 (2-)" sheetId="52" state="hidden" r:id="rId3"/>
    <sheet name="Приложение 12-" sheetId="21" state="hidden" r:id="rId4"/>
    <sheet name="Приложение 12 (2)-" sheetId="51" state="hidden" r:id="rId5"/>
  </sheets>
  <definedNames>
    <definedName name="_xlnm._FilterDatabase" localSheetId="0" hidden="1">'Приложение 1'!$A$23:$I$180</definedName>
    <definedName name="_xlnm.Print_Area" localSheetId="0">'Приложение 1'!$A$2:$I$200</definedName>
    <definedName name="_xlnm.Print_Area" localSheetId="3">'Приложение 12-'!$A$2:$H$44</definedName>
    <definedName name="_xlnm.Print_Area" localSheetId="4">'Приложение 12 (2)-'!$A$2:$H$42</definedName>
    <definedName name="_xlnm.Print_Area" localSheetId="1">'Приложение7-'!$A$2:$G$61</definedName>
    <definedName name="_xlnm.Print_Area" localSheetId="2">'Приложение7 (2-)'!$A$2:$G$54</definedName>
  </definedNames>
  <calcPr calcId="152511"/>
</workbook>
</file>

<file path=xl/calcChain.xml><?xml version="1.0" encoding="utf-8"?>
<calcChain xmlns="http://schemas.openxmlformats.org/spreadsheetml/2006/main">
  <c r="I85" i="4" l="1"/>
  <c r="H85" i="4"/>
  <c r="G85" i="4"/>
  <c r="I82" i="4"/>
  <c r="H82" i="4"/>
  <c r="G82" i="4"/>
  <c r="H174" i="4"/>
  <c r="I174" i="4"/>
  <c r="G174" i="4"/>
  <c r="I164" i="4" l="1"/>
  <c r="I163" i="4" s="1"/>
  <c r="H164" i="4"/>
  <c r="H163" i="4" s="1"/>
  <c r="G164" i="4"/>
  <c r="G163" i="4" s="1"/>
  <c r="I153" i="4"/>
  <c r="I152" i="4" s="1"/>
  <c r="H153" i="4"/>
  <c r="H152" i="4" s="1"/>
  <c r="G153" i="4"/>
  <c r="G152" i="4" s="1"/>
  <c r="I88" i="4"/>
  <c r="H88" i="4"/>
  <c r="G88" i="4"/>
  <c r="H91" i="4"/>
  <c r="I91" i="4"/>
  <c r="G91" i="4"/>
  <c r="H94" i="4"/>
  <c r="I94" i="4"/>
  <c r="G94" i="4"/>
  <c r="H97" i="4"/>
  <c r="I97" i="4"/>
  <c r="G97" i="4"/>
  <c r="H100" i="4"/>
  <c r="I100" i="4"/>
  <c r="G100" i="4"/>
  <c r="H103" i="4"/>
  <c r="I103" i="4"/>
  <c r="G103" i="4"/>
  <c r="I102" i="4" l="1"/>
  <c r="H102" i="4"/>
  <c r="G102" i="4"/>
  <c r="I99" i="4"/>
  <c r="H99" i="4"/>
  <c r="G99" i="4"/>
  <c r="I96" i="4"/>
  <c r="H96" i="4"/>
  <c r="G96" i="4"/>
  <c r="I93" i="4"/>
  <c r="H93" i="4"/>
  <c r="G93" i="4"/>
  <c r="I90" i="4"/>
  <c r="H90" i="4"/>
  <c r="G90" i="4"/>
  <c r="I87" i="4"/>
  <c r="H87" i="4"/>
  <c r="G87" i="4"/>
  <c r="I84" i="4"/>
  <c r="H84" i="4"/>
  <c r="G84" i="4"/>
  <c r="I81" i="4"/>
  <c r="H81" i="4"/>
  <c r="H80" i="4" s="1"/>
  <c r="H79" i="4" s="1"/>
  <c r="G81" i="4"/>
  <c r="I80" i="4" l="1"/>
  <c r="I79" i="4" s="1"/>
  <c r="G80" i="4"/>
  <c r="G79" i="4" s="1"/>
  <c r="G60" i="4" l="1"/>
  <c r="I167" i="4" l="1"/>
  <c r="H167" i="4"/>
  <c r="G167" i="4"/>
  <c r="G166" i="4" l="1"/>
  <c r="H166" i="4"/>
  <c r="I166" i="4"/>
  <c r="I77" i="4" l="1"/>
  <c r="H77" i="4"/>
  <c r="G77" i="4"/>
  <c r="I74" i="4"/>
  <c r="H74" i="4"/>
  <c r="G74" i="4"/>
  <c r="G73" i="4" l="1"/>
  <c r="I73" i="4"/>
  <c r="H73" i="4"/>
  <c r="G40" i="4" l="1"/>
  <c r="H138" i="4" l="1"/>
  <c r="H137" i="4" s="1"/>
  <c r="H136" i="4" s="1"/>
  <c r="I138" i="4"/>
  <c r="I137" i="4" s="1"/>
  <c r="I136" i="4" s="1"/>
  <c r="G138" i="4"/>
  <c r="G137" i="4" s="1"/>
  <c r="G136" i="4" s="1"/>
  <c r="I122" i="4"/>
  <c r="H122" i="4"/>
  <c r="I119" i="4"/>
  <c r="H119" i="4"/>
  <c r="G122" i="4"/>
  <c r="G119" i="4"/>
  <c r="I113" i="4"/>
  <c r="H113" i="4"/>
  <c r="I109" i="4"/>
  <c r="H109" i="4"/>
  <c r="G113" i="4"/>
  <c r="G109" i="4"/>
  <c r="H71" i="4"/>
  <c r="I71" i="4"/>
  <c r="H68" i="4"/>
  <c r="I68" i="4"/>
  <c r="H63" i="4"/>
  <c r="I63" i="4"/>
  <c r="G63" i="4"/>
  <c r="G68" i="4"/>
  <c r="G71" i="4"/>
  <c r="H118" i="4" l="1"/>
  <c r="I118" i="4"/>
  <c r="G118" i="4"/>
  <c r="G108" i="4"/>
  <c r="I108" i="4"/>
  <c r="H108" i="4"/>
  <c r="G67" i="4"/>
  <c r="I67" i="4"/>
  <c r="H67" i="4"/>
  <c r="G107" i="4" l="1"/>
  <c r="G117" i="4"/>
  <c r="H107" i="4"/>
  <c r="I107" i="4"/>
  <c r="I106" i="4" s="1"/>
  <c r="I117" i="4"/>
  <c r="H117" i="4"/>
  <c r="H66" i="4"/>
  <c r="G66" i="4"/>
  <c r="I66" i="4"/>
  <c r="H106" i="4"/>
  <c r="I51" i="4"/>
  <c r="H51" i="4"/>
  <c r="G51" i="4"/>
  <c r="H43" i="4"/>
  <c r="I43" i="4"/>
  <c r="G43" i="4"/>
  <c r="I178" i="4"/>
  <c r="I161" i="4"/>
  <c r="I156" i="4"/>
  <c r="I150" i="4"/>
  <c r="I147" i="4"/>
  <c r="I144" i="4"/>
  <c r="I134" i="4"/>
  <c r="I133" i="4" s="1"/>
  <c r="I128" i="4"/>
  <c r="I60" i="4"/>
  <c r="I55" i="4"/>
  <c r="I48" i="4"/>
  <c r="I40" i="4"/>
  <c r="I36" i="4"/>
  <c r="I29" i="4"/>
  <c r="H178" i="4"/>
  <c r="H161" i="4"/>
  <c r="H156" i="4"/>
  <c r="H150" i="4"/>
  <c r="H147" i="4"/>
  <c r="H144" i="4"/>
  <c r="H134" i="4"/>
  <c r="H133" i="4" s="1"/>
  <c r="H128" i="4"/>
  <c r="H60" i="4"/>
  <c r="H55" i="4"/>
  <c r="H48" i="4"/>
  <c r="H40" i="4"/>
  <c r="H36" i="4"/>
  <c r="H29" i="4"/>
  <c r="I116" i="4" l="1"/>
  <c r="I115" i="4" s="1"/>
  <c r="H116" i="4"/>
  <c r="I149" i="4"/>
  <c r="H146" i="4"/>
  <c r="I155" i="4"/>
  <c r="I54" i="4"/>
  <c r="I53" i="4" s="1"/>
  <c r="I160" i="4"/>
  <c r="I159" i="4" s="1"/>
  <c r="G116" i="4"/>
  <c r="H143" i="4"/>
  <c r="H149" i="4"/>
  <c r="H54" i="4"/>
  <c r="I127" i="4"/>
  <c r="H173" i="4"/>
  <c r="I173" i="4"/>
  <c r="H155" i="4"/>
  <c r="H127" i="4"/>
  <c r="I143" i="4"/>
  <c r="H160" i="4"/>
  <c r="H159" i="4" s="1"/>
  <c r="I146" i="4"/>
  <c r="G106" i="4"/>
  <c r="H59" i="4"/>
  <c r="I28" i="4"/>
  <c r="I27" i="4" s="1"/>
  <c r="H28" i="4"/>
  <c r="H27" i="4" s="1"/>
  <c r="H105" i="4"/>
  <c r="H115" i="4"/>
  <c r="I105" i="4"/>
  <c r="H53" i="4"/>
  <c r="G50" i="4"/>
  <c r="I47" i="4"/>
  <c r="H50" i="4"/>
  <c r="H47" i="4"/>
  <c r="I50" i="4"/>
  <c r="H35" i="4"/>
  <c r="I35" i="4"/>
  <c r="I59" i="4"/>
  <c r="G55" i="4"/>
  <c r="I142" i="4" l="1"/>
  <c r="H142" i="4"/>
  <c r="H141" i="4" s="1"/>
  <c r="H140" i="4" s="1"/>
  <c r="I126" i="4"/>
  <c r="G115" i="4"/>
  <c r="H132" i="4"/>
  <c r="H131" i="4" s="1"/>
  <c r="I132" i="4"/>
  <c r="I131" i="4" s="1"/>
  <c r="H172" i="4"/>
  <c r="I141" i="4"/>
  <c r="H126" i="4"/>
  <c r="I172" i="4"/>
  <c r="G105" i="4"/>
  <c r="I46" i="4"/>
  <c r="H46" i="4"/>
  <c r="I58" i="4"/>
  <c r="I57" i="4" s="1"/>
  <c r="H58" i="4"/>
  <c r="H57" i="4" s="1"/>
  <c r="I34" i="4"/>
  <c r="H34" i="4"/>
  <c r="I158" i="4"/>
  <c r="H158" i="4"/>
  <c r="I26" i="4"/>
  <c r="H26" i="4"/>
  <c r="I33" i="4" l="1"/>
  <c r="I140" i="4"/>
  <c r="H130" i="4"/>
  <c r="H125" i="4"/>
  <c r="I125" i="4"/>
  <c r="H171" i="4"/>
  <c r="I171" i="4"/>
  <c r="H33" i="4"/>
  <c r="I130" i="4"/>
  <c r="H45" i="4"/>
  <c r="I45" i="4"/>
  <c r="H23" i="21"/>
  <c r="H22" i="21" s="1"/>
  <c r="H21" i="21" s="1"/>
  <c r="I170" i="4" l="1"/>
  <c r="I124" i="4"/>
  <c r="H170" i="4"/>
  <c r="H124" i="4"/>
  <c r="H25" i="4"/>
  <c r="I25" i="4"/>
  <c r="G42" i="9"/>
  <c r="G41" i="9" s="1"/>
  <c r="G40" i="9" s="1"/>
  <c r="G39" i="9" s="1"/>
  <c r="G38" i="9" s="1"/>
  <c r="G44" i="9" s="1"/>
  <c r="G29" i="9"/>
  <c r="G28" i="9" s="1"/>
  <c r="G27" i="9" s="1"/>
  <c r="G26" i="9" s="1"/>
  <c r="G25" i="9" s="1"/>
  <c r="H24" i="4" l="1"/>
  <c r="I24" i="4"/>
  <c r="H169" i="4"/>
  <c r="I180" i="4"/>
  <c r="I169" i="4"/>
  <c r="H25" i="21"/>
  <c r="H180" i="4" l="1"/>
  <c r="G31" i="9"/>
  <c r="G35" i="52" l="1"/>
  <c r="G34" i="52" s="1"/>
  <c r="G37" i="52" s="1"/>
  <c r="G26" i="52"/>
  <c r="G25" i="52" s="1"/>
  <c r="G28" i="52" s="1"/>
  <c r="H22" i="51" l="1"/>
  <c r="H21" i="51" s="1"/>
  <c r="H24" i="51" s="1"/>
  <c r="G161" i="4" l="1"/>
  <c r="G156" i="4"/>
  <c r="G150" i="4" l="1"/>
  <c r="G147" i="4"/>
  <c r="G144" i="4"/>
  <c r="G160" i="4" l="1"/>
  <c r="G159" i="4" s="1"/>
  <c r="G155" i="4"/>
  <c r="G149" i="4"/>
  <c r="G146" i="4"/>
  <c r="G143" i="4"/>
  <c r="G142" i="4" l="1"/>
  <c r="G36" i="4" l="1"/>
  <c r="G29" i="4"/>
  <c r="G178" i="4"/>
  <c r="G28" i="4" l="1"/>
  <c r="G35" i="4"/>
  <c r="G59" i="4"/>
  <c r="G27" i="4" l="1"/>
  <c r="G58" i="4"/>
  <c r="G57" i="4" s="1"/>
  <c r="G134" i="4"/>
  <c r="G133" i="4" s="1"/>
  <c r="G128" i="4"/>
  <c r="G48" i="4"/>
  <c r="G127" i="4" l="1"/>
  <c r="G26" i="4"/>
  <c r="G34" i="4"/>
  <c r="G126" i="4"/>
  <c r="G54" i="4"/>
  <c r="G47" i="4"/>
  <c r="G173" i="4"/>
  <c r="G132" i="4" l="1"/>
  <c r="G131" i="4" s="1"/>
  <c r="G158" i="4"/>
  <c r="G125" i="4"/>
  <c r="G53" i="4"/>
  <c r="G33" i="4"/>
  <c r="G172" i="4"/>
  <c r="G46" i="4"/>
  <c r="G130" i="4" l="1"/>
  <c r="G124" i="4"/>
  <c r="G45" i="4"/>
  <c r="G171" i="4"/>
  <c r="G170" i="4" l="1"/>
  <c r="G25" i="4"/>
  <c r="G169" i="4"/>
  <c r="G141" i="4" l="1"/>
  <c r="G140" i="4" l="1"/>
  <c r="G24" i="4" s="1"/>
  <c r="G180" i="4" s="1"/>
</calcChain>
</file>

<file path=xl/sharedStrings.xml><?xml version="1.0" encoding="utf-8"?>
<sst xmlns="http://schemas.openxmlformats.org/spreadsheetml/2006/main" count="943" uniqueCount="230">
  <si>
    <t>Функционирование высшего должностного лица субъекта Российской Федерации и муниципального образования</t>
  </si>
  <si>
    <t>Руководство и управление в сфере установленных функций органов местного самоуправления</t>
  </si>
  <si>
    <t>001 00 00 000</t>
  </si>
  <si>
    <t>Расходы на обеспечение деятельности высшего должностного лица муниципального образования</t>
  </si>
  <si>
    <t>001 00 07 000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</si>
  <si>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</si>
  <si>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Закупка товаров, работ и услуг для обеспечения государственных (муниципальных) нужд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</si>
  <si>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</si>
  <si>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Мероприятия по обеспечению деятельности представительных органов </t>
  </si>
  <si>
    <t>040 00 00 000</t>
  </si>
  <si>
    <t>Расходы на содержание и обеспечение деятельности представительного органа муниципального образования</t>
  </si>
  <si>
    <t>040 00 01 000</t>
  </si>
  <si>
    <t>030 00 00 000</t>
  </si>
  <si>
    <t>030 00 04 000</t>
  </si>
  <si>
    <t>050 00 00 000</t>
  </si>
  <si>
    <t>099 00 09 000</t>
  </si>
  <si>
    <t>020 00 00 000</t>
  </si>
  <si>
    <t>020 00 01 000</t>
  </si>
  <si>
    <t>043 00 00 000</t>
  </si>
  <si>
    <t>043 00 09 000</t>
  </si>
  <si>
    <t>010 00 00 000</t>
  </si>
  <si>
    <t>010 00 01 020</t>
  </si>
  <si>
    <t>010 00 01 030</t>
  </si>
  <si>
    <t>010 00 01 040</t>
  </si>
  <si>
    <t>010 00 02 040</t>
  </si>
  <si>
    <t>01</t>
  </si>
  <si>
    <t>00</t>
  </si>
  <si>
    <t>02</t>
  </si>
  <si>
    <t>03</t>
  </si>
  <si>
    <t>04</t>
  </si>
  <si>
    <t>05</t>
  </si>
  <si>
    <t>09</t>
  </si>
  <si>
    <t>08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</si>
  <si>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</si>
  <si>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Мероприятия по обеспечению деятельности прочих органов исполнительной власти</t>
  </si>
  <si>
    <t>Обеспечение и содержание функционирования администраций городов, районов, других населенных пунктов и их структурных подразделений</t>
  </si>
  <si>
    <t>Судебная система</t>
  </si>
  <si>
    <t>Реализация отдельных государственных полномочий</t>
  </si>
  <si>
    <t>Осуществление полномочий по составлению (изменению) списков кандидатов в присяжные заседатели федеральных судов  общей юрисдикции в Российской Федерации</t>
  </si>
  <si>
    <t>Резервный фонд муниципального образования</t>
  </si>
  <si>
    <t>Другие общегосударственные вопросы</t>
  </si>
  <si>
    <t>Мероприятия по обеспечению хозяйственной деятельностью</t>
  </si>
  <si>
    <t>Учреждения, осуществляющие обеспечение полномочий органов местного самоуправления</t>
  </si>
  <si>
    <t>Дорожное хозяйство (дорожные фонды)</t>
  </si>
  <si>
    <t>Дорожный фонд</t>
  </si>
  <si>
    <t>Благоустройство</t>
  </si>
  <si>
    <t>Мероприятия, общее руководство в области жилищно-коммунального хозяйства, строительства и дорожной деятельности</t>
  </si>
  <si>
    <t>Расходы на благоустройство городов, сел, поселков</t>
  </si>
  <si>
    <t>Культура</t>
  </si>
  <si>
    <t>Мероприятия в сфере культуры, физической культуры и спорта, молодежной политики</t>
  </si>
  <si>
    <t>Расходы на развитие библиотечного дела</t>
  </si>
  <si>
    <t>Расходы на развитие музейного дела</t>
  </si>
  <si>
    <t>Поддержка творческих инициатив населения, организаций в сфере культуры, творческих союзов (расходы на содержание дворцов и домов культуры, клубов и других заведений клубного типа)</t>
  </si>
  <si>
    <t xml:space="preserve">Физическая культура  </t>
  </si>
  <si>
    <t>Финансовое обеспечение и учебно-тренировочная работа ДЮСШ, создание условий детскому населению для занятий физической культурой и спортом</t>
  </si>
  <si>
    <t>ИТОГО</t>
  </si>
  <si>
    <t>УТВЕРЖДАЮ</t>
  </si>
  <si>
    <t>Наименование                                                                     показателя</t>
  </si>
  <si>
    <t>Код по бюджетной классификации</t>
  </si>
  <si>
    <t>Сумма на год</t>
  </si>
  <si>
    <t>Главного распорядителя</t>
  </si>
  <si>
    <t>Раздела</t>
  </si>
  <si>
    <t>Подраздела</t>
  </si>
  <si>
    <t>Целевой статьи</t>
  </si>
  <si>
    <t>Вида расходов</t>
  </si>
  <si>
    <t>на 2024 г.</t>
  </si>
  <si>
    <t>Фонд оплаты труда учреждений</t>
  </si>
  <si>
    <t>Фонд оплаты труда государственных (муниципальных) органов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</si>
  <si>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</si>
  <si>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Иные выплаты персоналу учреждений, за исключением фонда оплаты труда</t>
  </si>
  <si>
    <t>КОСГУ</t>
  </si>
  <si>
    <t>Прочая закупка товаров, работ и услуг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</si>
  <si>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</si>
  <si>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Закупка энергетических ресурсов</t>
  </si>
  <si>
    <t>СВОДНАЯ БЮДЖЕТНАЯ РОСПИСЬ БЮДЖЕТА</t>
  </si>
  <si>
    <t>Приложение № 1 к Порядку</t>
  </si>
  <si>
    <t xml:space="preserve">Раздел II.Бюджетные ассигнования по источникам внутреннего   </t>
  </si>
  <si>
    <t>Запорожской области</t>
  </si>
  <si>
    <t>Итого</t>
  </si>
  <si>
    <t>Раздел II.Лимиты бюджетных обязательств</t>
  </si>
  <si>
    <t>муниципального округа</t>
  </si>
  <si>
    <t>Приложение № 7 к Порядку</t>
  </si>
  <si>
    <t>На 2024 г.</t>
  </si>
  <si>
    <t>главного распорядителя</t>
  </si>
  <si>
    <t>(наименование главного распорядителя бюджетных средств)</t>
  </si>
  <si>
    <t>Приложение № 12 к Порядку</t>
  </si>
  <si>
    <t>Приазовского муниципального округа Запорожской области</t>
  </si>
  <si>
    <t>Финансовый орган: Администрация Приазовского муниципального округа</t>
  </si>
  <si>
    <t>финансирования дефицита бюджета Приазовского муниципального округа</t>
  </si>
  <si>
    <t>Код источника финансирования дефицита бюджета  муниципального образования "Приазовский муниципальный округ Запорожской области"</t>
  </si>
  <si>
    <t>Расходы на содержание культурно-просветительских учреждений дополнительного образования (школы эстетического воспитания)</t>
  </si>
  <si>
    <t>010 00 01 050</t>
  </si>
  <si>
    <t>Приазовский окружной Совет депутатов</t>
  </si>
  <si>
    <t>об изменении бюджетных ассигнований и лимитов бюджетных обязательств бюджета Приазовского муниципального округа Запорожской области</t>
  </si>
  <si>
    <t>Код источника  финансирования дефицита бюджета Приазовского муниципального округа Запорожской области</t>
  </si>
  <si>
    <t>11</t>
  </si>
  <si>
    <t>Резервный фонд</t>
  </si>
  <si>
    <t>Иные бюджетные ассигнования</t>
  </si>
  <si>
    <t>(подпись)</t>
  </si>
  <si>
    <t>(ФИО)</t>
  </si>
  <si>
    <t>М.П.</t>
  </si>
  <si>
    <t>(подпись, дата)</t>
  </si>
  <si>
    <t>(Ф.И.О.)</t>
  </si>
  <si>
    <t>Наименование главного распорядителя / наименование показателя</t>
  </si>
  <si>
    <t>(дата)</t>
  </si>
  <si>
    <t xml:space="preserve">Раздел I. Бюджетные ассигнования по расходам бюджета                                                                                                                                                                                                   </t>
  </si>
  <si>
    <t>раздела</t>
  </si>
  <si>
    <t>подраздела</t>
  </si>
  <si>
    <t>целевой статьи</t>
  </si>
  <si>
    <t>вида расходов</t>
  </si>
  <si>
    <t>финансирования дефицита бюджета</t>
  </si>
  <si>
    <t>Наименование показателя</t>
  </si>
  <si>
    <t>Код источника финансирования дефицита бюджета муниципального образования "Приазовский муниципальный округ Запорожской области</t>
  </si>
  <si>
    <t xml:space="preserve">Сумма на год </t>
  </si>
  <si>
    <t>Итого источников</t>
  </si>
  <si>
    <t>Наименование главного распорядителя /                                наименование показателя</t>
  </si>
  <si>
    <t>Главный распорядитель средств бюджета</t>
  </si>
  <si>
    <r>
      <t xml:space="preserve">Единица измерения: </t>
    </r>
    <r>
      <rPr>
        <b/>
        <u/>
        <sz val="12"/>
        <color theme="1"/>
        <rFont val="Times New Roman"/>
        <family val="1"/>
        <charset val="204"/>
      </rPr>
      <t>тыс. руб</t>
    </r>
    <r>
      <rPr>
        <b/>
        <sz val="12"/>
        <color theme="1"/>
        <rFont val="Times New Roman"/>
        <family val="1"/>
        <charset val="204"/>
      </rPr>
      <t>.</t>
    </r>
  </si>
  <si>
    <t xml:space="preserve">                                                   (должность)</t>
  </si>
  <si>
    <t>Источники покрытия или направление освободившихся средств _______________</t>
  </si>
  <si>
    <r>
      <t xml:space="preserve">Единица измерения: </t>
    </r>
    <r>
      <rPr>
        <b/>
        <u/>
        <sz val="12"/>
        <rFont val="Times New Roman"/>
        <family val="1"/>
        <charset val="204"/>
      </rPr>
      <t>руб.</t>
    </r>
  </si>
  <si>
    <t>НА 2024 год</t>
  </si>
  <si>
    <t xml:space="preserve">Раздел I. Бюджетные ассигнования по расходам бюджета </t>
  </si>
  <si>
    <t xml:space="preserve">Раздел  II. Источники финансирования дефицита бюджета </t>
  </si>
  <si>
    <t xml:space="preserve">                                                         (должность)</t>
  </si>
  <si>
    <t>(расшифровка подписи)</t>
  </si>
  <si>
    <t>Раздел I. Бюджетные ассигнования по расходам бюджета</t>
  </si>
  <si>
    <t xml:space="preserve">ИЗМЕНЕНИЯ В БЮДЖЕТНУЮ РОСПИСЬ ГЛАВНОГО РАСПОРЯДИТЕЛЯ СРЕДСТВ БЮДЖЕТА </t>
  </si>
  <si>
    <t>"____"_____________2024г</t>
  </si>
  <si>
    <t>ОБЩЕГОСУДАРСТВЕННЫЕ ВОПРОСЫ</t>
  </si>
  <si>
    <t>Резервные средства</t>
  </si>
  <si>
    <t>НАЦИОНАЛЬНАЯ ЭКОНОМИКА</t>
  </si>
  <si>
    <t>ЖИЛИЩНО-КОММУНАЛЬНОЕ ХОЗЯЙСТВО</t>
  </si>
  <si>
    <t>КУЛЬТУРА, КИНЕМАТОГРАФИЯ</t>
  </si>
  <si>
    <t>ФИЗИЧЕСКАЯ КУЛЬТУРА И СПОРТ</t>
  </si>
  <si>
    <t>Администрация Приазовского муниципального округа</t>
  </si>
  <si>
    <t xml:space="preserve">Администрация Приазовского муниципального округа </t>
  </si>
  <si>
    <t>Предоставление субсидий бюджетным, автономным учреждениям и иным некоммерческим организациям</t>
  </si>
  <si>
    <t>Заместитель главы администрации</t>
  </si>
  <si>
    <t>округа</t>
  </si>
  <si>
    <t>Глава Приазовского муниципального</t>
  </si>
  <si>
    <t>УВЕДОМЛЕНИЕ №__________от__________2024г.</t>
  </si>
  <si>
    <t xml:space="preserve">Глава Приазовского 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</si>
  <si>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</si>
  <si>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Белоножко А.А. </t>
  </si>
  <si>
    <t xml:space="preserve">                          Диковченко А.С. </t>
  </si>
  <si>
    <r>
      <t xml:space="preserve">Исполнитель   </t>
    </r>
    <r>
      <rPr>
        <u/>
        <sz val="11"/>
        <color theme="1"/>
        <rFont val="Times New Roman"/>
        <family val="1"/>
        <charset val="204"/>
      </rPr>
      <t>Главный специалист финансово-экономического отдела</t>
    </r>
  </si>
  <si>
    <t>Рожкова И.В.</t>
  </si>
  <si>
    <t xml:space="preserve">Рожкова И.В. </t>
  </si>
  <si>
    <t>______________ Диковченко А.С.</t>
  </si>
  <si>
    <r>
      <t xml:space="preserve">Исполнитель                  </t>
    </r>
    <r>
      <rPr>
        <u/>
        <sz val="11"/>
        <color theme="1"/>
        <rFont val="Times New Roman"/>
        <family val="1"/>
        <charset val="204"/>
      </rPr>
      <t xml:space="preserve"> Главный специалист финансово-экономического отдела</t>
    </r>
  </si>
  <si>
    <t>901</t>
  </si>
  <si>
    <r>
      <t xml:space="preserve">По вопросу </t>
    </r>
    <r>
      <rPr>
        <u/>
        <sz val="12"/>
        <color theme="1"/>
        <rFont val="Times New Roman"/>
        <family val="1"/>
        <charset val="204"/>
      </rPr>
      <t>Изменения в бюджетную роспись и лимиты бюджетных обязательств на 2024 год</t>
    </r>
  </si>
  <si>
    <t xml:space="preserve">Председатель окружного </t>
  </si>
  <si>
    <t>Совета депутатов</t>
  </si>
  <si>
    <t xml:space="preserve">                          Яремович А.А. </t>
  </si>
  <si>
    <r>
      <t xml:space="preserve">Исполнитель                  </t>
    </r>
    <r>
      <rPr>
        <u/>
        <sz val="11"/>
        <color theme="1"/>
        <rFont val="Times New Roman"/>
        <family val="1"/>
        <charset val="204"/>
      </rPr>
      <t xml:space="preserve"> Председатель окружного Совета депутатов</t>
    </r>
  </si>
  <si>
    <t xml:space="preserve"> Яремович А.А.</t>
  </si>
  <si>
    <t xml:space="preserve"> </t>
  </si>
  <si>
    <t>Основание для внесения изменения  Распоряжение от 07.11.2024 № 138</t>
  </si>
  <si>
    <t xml:space="preserve">Раздел III. Бюджетные ассигнования по источникам </t>
  </si>
  <si>
    <r>
      <t xml:space="preserve">Основание для внесения изменения  Решение сесси от 25.12.2024 № </t>
    </r>
    <r>
      <rPr>
        <sz val="12"/>
        <rFont val="Times New Roman"/>
        <family val="1"/>
        <charset val="204"/>
      </rPr>
      <t>94</t>
    </r>
  </si>
  <si>
    <t xml:space="preserve">Сумма </t>
  </si>
  <si>
    <t>плановый период</t>
  </si>
  <si>
    <t>Уплата иных платежей</t>
  </si>
  <si>
    <t>002 00 00 000</t>
  </si>
  <si>
    <t>002 00 74 040</t>
  </si>
  <si>
    <t>Осуществление отдельных государственных полномочий по опеке и попечительству в отношений несовершеннолетних граждан</t>
  </si>
  <si>
    <t>НАЦИОНАЛЬНАЯ ОБОРОНА</t>
  </si>
  <si>
    <t>Мобилизационная и вневойсковая подготовка</t>
  </si>
  <si>
    <t>Осуществление первичного воинского учета органами местного самоуправления поселений, муниципальных и городских округов</t>
  </si>
  <si>
    <t>100</t>
  </si>
  <si>
    <t>002 00 51 180</t>
  </si>
  <si>
    <t>НАЦИОНАЛЬНАЯ БЕЗОПАСНОСТЬ И ПРАВООХРАНИТЕЛЬНАЯ ДЕЯТЕЛЬНОСТЬ</t>
  </si>
  <si>
    <t>Гражданская оборона</t>
  </si>
  <si>
    <t>Защита населения и территории от чрезвычайных ситуаций природного и техногенного характера, пожарная безопасность</t>
  </si>
  <si>
    <t>Осуществление отдельных государственных полномочий в области законодательства об административных правонарушениях</t>
  </si>
  <si>
    <t>050 00 01 000</t>
  </si>
  <si>
    <t>ПРИАЗОВСКОГО МУНИЦИПАЛЬНОГО ОКРУГА ЗАПОРОЖСКОЙ ОБЛАСТИ</t>
  </si>
  <si>
    <t>002 00 51 200</t>
  </si>
  <si>
    <t>002 00 74 010</t>
  </si>
  <si>
    <r>
      <rPr>
        <sz val="13"/>
        <rFont val="Times New Roman"/>
        <family val="1"/>
        <charset val="204"/>
      </rPr>
      <t>Финансовый орган:</t>
    </r>
    <r>
      <rPr>
        <b/>
        <sz val="13"/>
        <rFont val="Times New Roman"/>
        <family val="1"/>
        <charset val="204"/>
      </rPr>
      <t xml:space="preserve"> Администрация Приазовского муниципального округа</t>
    </r>
  </si>
  <si>
    <r>
      <t xml:space="preserve">Единица измерения: </t>
    </r>
    <r>
      <rPr>
        <b/>
        <sz val="13"/>
        <rFont val="Times New Roman"/>
        <family val="1"/>
        <charset val="204"/>
      </rPr>
      <t>тыс. руб.</t>
    </r>
  </si>
  <si>
    <t>"____"________________2025г</t>
  </si>
  <si>
    <t>Субсидии бюджетным учреждениям на иные цели</t>
  </si>
  <si>
    <t>002 00 74 050</t>
  </si>
  <si>
    <t>Осуществление отдельных государственных полномочий по созданию и организации деятельности комиссий по делам несовершеннолетних и защите их прав</t>
  </si>
  <si>
    <t>13</t>
  </si>
  <si>
    <t>Приазовского муниципального округа</t>
  </si>
  <si>
    <t>Адресная финансовая поддержка организаций, входящих в систему спортивной подготовки</t>
  </si>
  <si>
    <t>010 00 L0 440</t>
  </si>
  <si>
    <t>Заместитель начальника</t>
  </si>
  <si>
    <t>финансово-экономического отдела</t>
  </si>
  <si>
    <t xml:space="preserve">Заместитель Главы Администрации  </t>
  </si>
  <si>
    <t xml:space="preserve">                                           Белоножко А.А.</t>
  </si>
  <si>
    <t>НА 2026 ФИНАНСОВЫЙ ГОД И ПЛАНОВЫЙ ПЕРИОД 2027 И 2028 ГОДОВ</t>
  </si>
  <si>
    <t>на 2026 г.</t>
  </si>
  <si>
    <t>на 2027 г (первый год)</t>
  </si>
  <si>
    <t>на 2028г (второй год)</t>
  </si>
  <si>
    <t>Реализация муниципальных программ</t>
  </si>
  <si>
    <t>Подпрограмма "Предупреждение и ликвидация чрезвычайных ситуаций природного и техногенного характера, обеспечение безопасности людей на водных объектах"</t>
  </si>
  <si>
    <t>200</t>
  </si>
  <si>
    <t>Муниципальная программа"Обеспечение безопасности населения"</t>
  </si>
  <si>
    <t>Подпрограмма "Профилактика терроризма и экстремизма"</t>
  </si>
  <si>
    <t>Муниципальная программа "Организация и проведение мероприятий, посвященных праздничным и юбилейным датам в 2026-2028 годах"</t>
  </si>
  <si>
    <t>Муниципальная программа "Создание на территории Приазовского муниципального округа Запорожской области условий для развития сельскохозяйственного производства, расширения рынка сельскохозяйственной продукции, сырья и продовольствия на 2026-2028 годы"</t>
  </si>
  <si>
    <t>Муниципальная программа "Развитие торговли на территории Приазовского муниципального округа Запорожской области на 2026-2030 гг"</t>
  </si>
  <si>
    <t>Муниципальная программа "Поощрение граждан, организаций за особые заслуги и вклад в социально-экономическое развитие Приазовского муниципального округа на 2026-2028 годы"</t>
  </si>
  <si>
    <t>Муниципальная программа "Молодежная политика в Приазовском муниципальном округе Запорожской области на 2026-2030 годы"</t>
  </si>
  <si>
    <t>Муниципальная программа "Укрепление общественного здоровья населения Приазовского муниципального округа на 2026-2028 годы"</t>
  </si>
  <si>
    <t>Муниципальная программа "Организация и проведение мероприятий, посвященных праздничным и юбилейным датам"</t>
  </si>
  <si>
    <t>600</t>
  </si>
  <si>
    <t>Муниципальная программа "Развитие физической культуры и спорта на территории Приазовского муниципального округа Запорожской области на 2026-2028 годы"</t>
  </si>
  <si>
    <t>Муниципальная программа "Ликвидация несанкционированных свалок на территории Приазовского муниципального округа Запорожской области на 2026-2030 год"</t>
  </si>
  <si>
    <t>003 00 00 000</t>
  </si>
  <si>
    <t>003 00 09 000</t>
  </si>
  <si>
    <t>на 2028 г (второй год)</t>
  </si>
  <si>
    <t>Расходы на проектирование, строительство, реконструкцию, капитальный ремонт, ремонт и содержание автомобильных дорог общего пользования и искусственных дорожных сооружений на них.</t>
  </si>
  <si>
    <t>091 00 00 000</t>
  </si>
  <si>
    <t>091 00 9Д 100</t>
  </si>
  <si>
    <t>003 00 01 000</t>
  </si>
  <si>
    <t>003 00 01 001</t>
  </si>
  <si>
    <t>003 00 01 002</t>
  </si>
  <si>
    <t>003 00 02 000</t>
  </si>
  <si>
    <t>003 00 04 000</t>
  </si>
  <si>
    <t>003 00 03 000</t>
  </si>
  <si>
    <t>003 00 05 000</t>
  </si>
  <si>
    <t>003 00 06 000</t>
  </si>
  <si>
    <t>003 00 08 000</t>
  </si>
  <si>
    <t>003 00 07 000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</si>
</sst>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4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22272F"/>
      <name val="Times New Roman"/>
      <family val="1"/>
      <charset val="204"/>
    </font>
    <font>
      <sz val="13"/>
      <color rgb="FF22272F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i/>
      <sz val="13"/>
      <name val="Times New Roman"/>
      <family val="1"/>
      <charset val="204"/>
    </font>
    <font>
      <i/>
      <sz val="13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/>
    </xf>
    <xf numFmtId="0" fontId="1" fillId="0" borderId="11" xfId="0" applyFont="1" applyBorder="1"/>
    <xf numFmtId="0" fontId="5" fillId="0" borderId="0" xfId="0" applyFont="1" applyAlignment="1">
      <alignment horizontal="right" vertical="top"/>
    </xf>
    <xf numFmtId="0" fontId="5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5" xfId="0" applyBorder="1"/>
    <xf numFmtId="0" fontId="1" fillId="0" borderId="0" xfId="0" applyFont="1" applyAlignment="1"/>
    <xf numFmtId="0" fontId="3" fillId="0" borderId="8" xfId="0" applyFont="1" applyBorder="1" applyAlignment="1">
      <alignment horizontal="center" vertical="center" wrapText="1"/>
    </xf>
    <xf numFmtId="0" fontId="0" fillId="0" borderId="24" xfId="0" applyBorder="1"/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Border="1" applyAlignment="1">
      <alignment vertical="center" wrapText="1"/>
    </xf>
    <xf numFmtId="0" fontId="7" fillId="0" borderId="0" xfId="0" applyFont="1" applyAlignment="1"/>
    <xf numFmtId="0" fontId="0" fillId="0" borderId="37" xfId="0" applyBorder="1"/>
    <xf numFmtId="0" fontId="7" fillId="0" borderId="33" xfId="0" applyFont="1" applyBorder="1"/>
    <xf numFmtId="0" fontId="3" fillId="0" borderId="33" xfId="0" applyFont="1" applyBorder="1" applyAlignment="1">
      <alignment horizontal="left" vertical="center" wrapText="1"/>
    </xf>
    <xf numFmtId="49" fontId="4" fillId="0" borderId="34" xfId="0" applyNumberFormat="1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3" fillId="2" borderId="0" xfId="0" applyFont="1" applyFill="1"/>
    <xf numFmtId="0" fontId="3" fillId="2" borderId="0" xfId="0" applyFont="1" applyFill="1" applyAlignment="1">
      <alignment horizontal="right"/>
    </xf>
    <xf numFmtId="0" fontId="5" fillId="0" borderId="0" xfId="0" applyFont="1" applyAlignment="1">
      <alignment horizontal="center" vertical="top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3" fillId="2" borderId="11" xfId="0" applyFont="1" applyFill="1" applyBorder="1"/>
    <xf numFmtId="0" fontId="10" fillId="2" borderId="14" xfId="0" applyFont="1" applyFill="1" applyBorder="1" applyAlignment="1">
      <alignment vertical="top"/>
    </xf>
    <xf numFmtId="164" fontId="3" fillId="2" borderId="6" xfId="0" applyNumberFormat="1" applyFont="1" applyFill="1" applyBorder="1" applyAlignment="1">
      <alignment horizontal="center" vertical="center" wrapText="1"/>
    </xf>
    <xf numFmtId="164" fontId="3" fillId="0" borderId="6" xfId="0" applyNumberFormat="1" applyFont="1" applyFill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5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left" vertical="center" wrapText="1"/>
    </xf>
    <xf numFmtId="3" fontId="4" fillId="0" borderId="35" xfId="0" applyNumberFormat="1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/>
    </xf>
    <xf numFmtId="0" fontId="3" fillId="0" borderId="5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center" vertical="center" wrapText="1"/>
    </xf>
    <xf numFmtId="164" fontId="4" fillId="0" borderId="0" xfId="0" applyNumberFormat="1" applyFont="1" applyBorder="1" applyAlignment="1">
      <alignment horizontal="center" vertical="center" wrapText="1"/>
    </xf>
    <xf numFmtId="1" fontId="4" fillId="0" borderId="34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7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2" borderId="35" xfId="0" applyNumberFormat="1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left" vertical="center" wrapText="1"/>
    </xf>
    <xf numFmtId="0" fontId="3" fillId="2" borderId="31" xfId="0" applyFont="1" applyFill="1" applyBorder="1" applyAlignment="1">
      <alignment horizontal="center" vertical="center" wrapText="1"/>
    </xf>
    <xf numFmtId="49" fontId="3" fillId="2" borderId="31" xfId="0" applyNumberFormat="1" applyFont="1" applyFill="1" applyBorder="1" applyAlignment="1">
      <alignment horizontal="center" vertical="center" wrapText="1"/>
    </xf>
    <xf numFmtId="1" fontId="3" fillId="2" borderId="53" xfId="0" applyNumberFormat="1" applyFont="1" applyFill="1" applyBorder="1" applyAlignment="1">
      <alignment horizontal="center" vertical="center" wrapText="1"/>
    </xf>
    <xf numFmtId="3" fontId="3" fillId="2" borderId="32" xfId="0" applyNumberFormat="1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left" vertical="center" wrapText="1"/>
    </xf>
    <xf numFmtId="0" fontId="4" fillId="2" borderId="34" xfId="0" applyFont="1" applyFill="1" applyBorder="1" applyAlignment="1">
      <alignment horizontal="center" vertical="center" wrapText="1"/>
    </xf>
    <xf numFmtId="49" fontId="4" fillId="2" borderId="34" xfId="0" applyNumberFormat="1" applyFont="1" applyFill="1" applyBorder="1" applyAlignment="1">
      <alignment horizontal="center" vertical="center" wrapText="1"/>
    </xf>
    <xf numFmtId="1" fontId="3" fillId="2" borderId="43" xfId="0" applyNumberFormat="1" applyFont="1" applyFill="1" applyBorder="1" applyAlignment="1">
      <alignment horizontal="center" vertical="center" wrapText="1"/>
    </xf>
    <xf numFmtId="3" fontId="4" fillId="2" borderId="35" xfId="0" applyNumberFormat="1" applyFont="1" applyFill="1" applyBorder="1" applyAlignment="1">
      <alignment horizontal="center" vertical="center" wrapText="1"/>
    </xf>
    <xf numFmtId="164" fontId="4" fillId="2" borderId="32" xfId="0" applyNumberFormat="1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left" vertical="center" wrapText="1"/>
    </xf>
    <xf numFmtId="0" fontId="4" fillId="3" borderId="34" xfId="0" applyFont="1" applyFill="1" applyBorder="1" applyAlignment="1">
      <alignment horizontal="center" vertical="center" wrapText="1"/>
    </xf>
    <xf numFmtId="49" fontId="4" fillId="3" borderId="34" xfId="0" applyNumberFormat="1" applyFont="1" applyFill="1" applyBorder="1" applyAlignment="1">
      <alignment horizontal="center" vertical="center" wrapText="1"/>
    </xf>
    <xf numFmtId="164" fontId="4" fillId="3" borderId="35" xfId="0" applyNumberFormat="1" applyFont="1" applyFill="1" applyBorder="1" applyAlignment="1">
      <alignment horizontal="center" vertical="center"/>
    </xf>
    <xf numFmtId="164" fontId="3" fillId="2" borderId="32" xfId="0" applyNumberFormat="1" applyFont="1" applyFill="1" applyBorder="1" applyAlignment="1">
      <alignment horizontal="center" vertical="center" wrapText="1"/>
    </xf>
    <xf numFmtId="164" fontId="3" fillId="0" borderId="39" xfId="0" applyNumberFormat="1" applyFont="1" applyBorder="1" applyAlignment="1">
      <alignment horizontal="center" vertical="center" wrapText="1"/>
    </xf>
    <xf numFmtId="0" fontId="3" fillId="0" borderId="37" xfId="0" applyFont="1" applyBorder="1"/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" fontId="4" fillId="3" borderId="5" xfId="0" applyNumberFormat="1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 wrapText="1"/>
    </xf>
    <xf numFmtId="3" fontId="4" fillId="3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right"/>
    </xf>
    <xf numFmtId="0" fontId="3" fillId="2" borderId="0" xfId="0" applyFont="1" applyFill="1" applyAlignment="1"/>
    <xf numFmtId="0" fontId="14" fillId="2" borderId="0" xfId="0" applyFont="1" applyFill="1" applyAlignment="1">
      <alignment horizontal="left"/>
    </xf>
    <xf numFmtId="49" fontId="19" fillId="2" borderId="34" xfId="0" applyNumberFormat="1" applyFont="1" applyFill="1" applyBorder="1" applyAlignment="1">
      <alignment horizontal="center" vertical="center" wrapText="1"/>
    </xf>
    <xf numFmtId="49" fontId="20" fillId="2" borderId="3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38" xfId="0" applyNumberFormat="1" applyFont="1" applyFill="1" applyBorder="1" applyAlignment="1">
      <alignment horizontal="center" vertical="center" wrapText="1"/>
    </xf>
    <xf numFmtId="0" fontId="20" fillId="2" borderId="0" xfId="0" applyFont="1" applyFill="1"/>
    <xf numFmtId="0" fontId="20" fillId="2" borderId="0" xfId="0" applyFont="1" applyFill="1" applyAlignment="1">
      <alignment horizontal="right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0" fillId="2" borderId="13" xfId="0" applyFont="1" applyFill="1" applyBorder="1" applyAlignment="1">
      <alignment horizontal="center" vertical="center" wrapText="1"/>
    </xf>
    <xf numFmtId="0" fontId="20" fillId="2" borderId="39" xfId="0" applyFont="1" applyFill="1" applyBorder="1" applyAlignment="1">
      <alignment horizontal="center" vertical="center" wrapText="1"/>
    </xf>
    <xf numFmtId="1" fontId="20" fillId="2" borderId="49" xfId="0" applyNumberFormat="1" applyFont="1" applyFill="1" applyBorder="1" applyAlignment="1">
      <alignment horizontal="center" vertical="center" wrapText="1"/>
    </xf>
    <xf numFmtId="1" fontId="20" fillId="2" borderId="11" xfId="0" applyNumberFormat="1" applyFont="1" applyFill="1" applyBorder="1" applyAlignment="1">
      <alignment horizontal="center" vertical="center" wrapText="1"/>
    </xf>
    <xf numFmtId="0" fontId="20" fillId="2" borderId="49" xfId="0" applyFont="1" applyFill="1" applyBorder="1" applyAlignment="1">
      <alignment horizontal="center"/>
    </xf>
    <xf numFmtId="49" fontId="19" fillId="3" borderId="47" xfId="0" applyNumberFormat="1" applyFont="1" applyFill="1" applyBorder="1" applyAlignment="1">
      <alignment horizontal="center" vertical="center" wrapText="1"/>
    </xf>
    <xf numFmtId="164" fontId="19" fillId="3" borderId="47" xfId="0" applyNumberFormat="1" applyFont="1" applyFill="1" applyBorder="1" applyAlignment="1">
      <alignment horizontal="center" vertical="center" wrapText="1"/>
    </xf>
    <xf numFmtId="164" fontId="19" fillId="3" borderId="48" xfId="0" applyNumberFormat="1" applyFont="1" applyFill="1" applyBorder="1" applyAlignment="1">
      <alignment horizontal="center" vertical="center" wrapText="1"/>
    </xf>
    <xf numFmtId="164" fontId="19" fillId="2" borderId="34" xfId="0" applyNumberFormat="1" applyFont="1" applyFill="1" applyBorder="1" applyAlignment="1">
      <alignment horizontal="center" vertical="center" wrapText="1"/>
    </xf>
    <xf numFmtId="164" fontId="19" fillId="2" borderId="35" xfId="0" applyNumberFormat="1" applyFont="1" applyFill="1" applyBorder="1" applyAlignment="1">
      <alignment horizontal="center" vertical="center" wrapText="1"/>
    </xf>
    <xf numFmtId="49" fontId="19" fillId="2" borderId="57" xfId="0" applyNumberFormat="1" applyFont="1" applyFill="1" applyBorder="1" applyAlignment="1">
      <alignment horizontal="center" vertical="center" wrapText="1"/>
    </xf>
    <xf numFmtId="164" fontId="19" fillId="2" borderId="40" xfId="0" applyNumberFormat="1" applyFont="1" applyFill="1" applyBorder="1" applyAlignment="1">
      <alignment horizontal="center" vertical="center" wrapText="1"/>
    </xf>
    <xf numFmtId="164" fontId="19" fillId="2" borderId="63" xfId="0" applyNumberFormat="1" applyFont="1" applyFill="1" applyBorder="1" applyAlignment="1">
      <alignment horizontal="center" vertical="center" wrapText="1"/>
    </xf>
    <xf numFmtId="49" fontId="19" fillId="2" borderId="31" xfId="0" applyNumberFormat="1" applyFont="1" applyFill="1" applyBorder="1" applyAlignment="1">
      <alignment horizontal="center" vertical="center" wrapText="1"/>
    </xf>
    <xf numFmtId="164" fontId="20" fillId="2" borderId="10" xfId="0" applyNumberFormat="1" applyFont="1" applyFill="1" applyBorder="1" applyAlignment="1">
      <alignment horizontal="center" vertical="center" wrapText="1"/>
    </xf>
    <xf numFmtId="164" fontId="20" fillId="2" borderId="32" xfId="0" applyNumberFormat="1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164" fontId="20" fillId="2" borderId="16" xfId="0" applyNumberFormat="1" applyFont="1" applyFill="1" applyBorder="1" applyAlignment="1">
      <alignment horizontal="center" vertical="center" wrapText="1"/>
    </xf>
    <xf numFmtId="164" fontId="20" fillId="2" borderId="6" xfId="0" applyNumberFormat="1" applyFont="1" applyFill="1" applyBorder="1" applyAlignment="1">
      <alignment horizontal="center" vertical="center" wrapText="1"/>
    </xf>
    <xf numFmtId="164" fontId="20" fillId="2" borderId="13" xfId="0" applyNumberFormat="1" applyFont="1" applyFill="1" applyBorder="1" applyAlignment="1">
      <alignment horizontal="center" vertical="center" wrapText="1"/>
    </xf>
    <xf numFmtId="164" fontId="20" fillId="2" borderId="39" xfId="0" applyNumberFormat="1" applyFont="1" applyFill="1" applyBorder="1" applyAlignment="1">
      <alignment horizontal="center" vertical="center" wrapText="1"/>
    </xf>
    <xf numFmtId="49" fontId="20" fillId="2" borderId="34" xfId="0" applyNumberFormat="1" applyFont="1" applyFill="1" applyBorder="1" applyAlignment="1">
      <alignment horizontal="center" vertical="center" wrapText="1"/>
    </xf>
    <xf numFmtId="164" fontId="19" fillId="2" borderId="43" xfId="0" applyNumberFormat="1" applyFont="1" applyFill="1" applyBorder="1" applyAlignment="1">
      <alignment horizontal="center" vertical="center" wrapText="1"/>
    </xf>
    <xf numFmtId="164" fontId="20" fillId="2" borderId="1" xfId="0" applyNumberFormat="1" applyFont="1" applyFill="1" applyBorder="1" applyAlignment="1">
      <alignment horizontal="center" vertical="center" wrapText="1"/>
    </xf>
    <xf numFmtId="164" fontId="20" fillId="2" borderId="38" xfId="0" applyNumberFormat="1" applyFont="1" applyFill="1" applyBorder="1" applyAlignment="1">
      <alignment horizontal="center" vertical="center" wrapText="1"/>
    </xf>
    <xf numFmtId="49" fontId="18" fillId="0" borderId="34" xfId="0" applyNumberFormat="1" applyFont="1" applyBorder="1" applyAlignment="1">
      <alignment horizontal="center" vertical="center" wrapText="1"/>
    </xf>
    <xf numFmtId="49" fontId="17" fillId="0" borderId="31" xfId="0" applyNumberFormat="1" applyFont="1" applyBorder="1" applyAlignment="1">
      <alignment horizontal="center" vertical="center" wrapText="1"/>
    </xf>
    <xf numFmtId="164" fontId="20" fillId="2" borderId="53" xfId="0" applyNumberFormat="1" applyFont="1" applyFill="1" applyBorder="1" applyAlignment="1">
      <alignment horizontal="center" vertical="center" wrapText="1"/>
    </xf>
    <xf numFmtId="164" fontId="20" fillId="2" borderId="56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38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0" fillId="2" borderId="55" xfId="0" applyNumberFormat="1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 wrapText="1"/>
    </xf>
    <xf numFmtId="1" fontId="20" fillId="2" borderId="12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/>
    <xf numFmtId="1" fontId="20" fillId="2" borderId="16" xfId="0" applyNumberFormat="1" applyFont="1" applyFill="1" applyBorder="1" applyAlignment="1">
      <alignment horizontal="center" vertical="center" wrapText="1"/>
    </xf>
    <xf numFmtId="1" fontId="20" fillId="2" borderId="17" xfId="0" applyNumberFormat="1" applyFont="1" applyFill="1" applyBorder="1" applyAlignment="1">
      <alignment horizontal="center" vertical="center" wrapText="1"/>
    </xf>
    <xf numFmtId="1" fontId="20" fillId="2" borderId="18" xfId="0" applyNumberFormat="1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0" fillId="2" borderId="9" xfId="0" applyFont="1" applyFill="1" applyBorder="1" applyAlignment="1">
      <alignment horizontal="center" vertical="center" wrapText="1"/>
    </xf>
    <xf numFmtId="164" fontId="20" fillId="2" borderId="31" xfId="0" applyNumberFormat="1" applyFont="1" applyFill="1" applyBorder="1" applyAlignment="1">
      <alignment horizontal="center" vertical="center" wrapText="1"/>
    </xf>
    <xf numFmtId="164" fontId="20" fillId="2" borderId="35" xfId="0" applyNumberFormat="1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49" fontId="20" fillId="0" borderId="38" xfId="0" applyNumberFormat="1" applyFont="1" applyBorder="1" applyAlignment="1">
      <alignment horizontal="center" vertical="center" wrapText="1"/>
    </xf>
    <xf numFmtId="49" fontId="24" fillId="2" borderId="34" xfId="0" applyNumberFormat="1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right"/>
    </xf>
    <xf numFmtId="164" fontId="20" fillId="2" borderId="43" xfId="0" applyNumberFormat="1" applyFont="1" applyFill="1" applyBorder="1" applyAlignment="1">
      <alignment horizontal="center" vertical="center" wrapText="1"/>
    </xf>
    <xf numFmtId="49" fontId="20" fillId="2" borderId="57" xfId="0" applyNumberFormat="1" applyFont="1" applyFill="1" applyBorder="1" applyAlignment="1">
      <alignment horizontal="center" vertical="center" wrapText="1"/>
    </xf>
    <xf numFmtId="49" fontId="20" fillId="2" borderId="8" xfId="0" applyNumberFormat="1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center" vertical="center" wrapText="1"/>
    </xf>
    <xf numFmtId="164" fontId="24" fillId="2" borderId="16" xfId="0" applyNumberFormat="1" applyFont="1" applyFill="1" applyBorder="1" applyAlignment="1">
      <alignment horizontal="center" vertical="center" wrapText="1"/>
    </xf>
    <xf numFmtId="164" fontId="24" fillId="2" borderId="6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164" fontId="24" fillId="2" borderId="43" xfId="0" applyNumberFormat="1" applyFont="1" applyFill="1" applyBorder="1" applyAlignment="1">
      <alignment horizontal="center" vertical="center" wrapText="1"/>
    </xf>
    <xf numFmtId="164" fontId="24" fillId="2" borderId="35" xfId="0" applyNumberFormat="1" applyFont="1" applyFill="1" applyBorder="1" applyAlignment="1">
      <alignment horizontal="center" vertical="center" wrapText="1"/>
    </xf>
    <xf numFmtId="49" fontId="20" fillId="2" borderId="3" xfId="0" applyNumberFormat="1" applyFont="1" applyFill="1" applyBorder="1" applyAlignment="1">
      <alignment horizontal="center" vertical="center" wrapText="1"/>
    </xf>
    <xf numFmtId="49" fontId="19" fillId="2" borderId="3" xfId="0" applyNumberFormat="1" applyFont="1" applyFill="1" applyBorder="1" applyAlignment="1">
      <alignment horizontal="center" vertical="center" wrapText="1"/>
    </xf>
    <xf numFmtId="164" fontId="20" fillId="2" borderId="9" xfId="0" applyNumberFormat="1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2" borderId="36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37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49" fontId="17" fillId="0" borderId="18" xfId="0" applyNumberFormat="1" applyFont="1" applyBorder="1" applyAlignment="1">
      <alignment horizontal="center" vertical="center" wrapText="1"/>
    </xf>
    <xf numFmtId="164" fontId="23" fillId="0" borderId="5" xfId="0" applyNumberFormat="1" applyFont="1" applyBorder="1" applyAlignment="1">
      <alignment horizontal="center" vertical="center" wrapText="1"/>
    </xf>
    <xf numFmtId="164" fontId="23" fillId="0" borderId="1" xfId="0" applyNumberFormat="1" applyFont="1" applyBorder="1" applyAlignment="1">
      <alignment horizontal="center" vertical="center" wrapText="1"/>
    </xf>
    <xf numFmtId="164" fontId="23" fillId="0" borderId="6" xfId="0" applyNumberFormat="1" applyFont="1" applyBorder="1" applyAlignment="1">
      <alignment horizontal="center" vertical="center" wrapText="1"/>
    </xf>
    <xf numFmtId="49" fontId="17" fillId="0" borderId="12" xfId="0" applyNumberFormat="1" applyFont="1" applyBorder="1" applyAlignment="1">
      <alignment horizontal="center" vertical="center" wrapText="1"/>
    </xf>
    <xf numFmtId="0" fontId="17" fillId="0" borderId="72" xfId="0" applyFont="1" applyBorder="1" applyAlignment="1">
      <alignment horizontal="left" vertical="center" wrapText="1"/>
    </xf>
    <xf numFmtId="164" fontId="17" fillId="0" borderId="5" xfId="0" applyNumberFormat="1" applyFont="1" applyBorder="1" applyAlignment="1">
      <alignment horizontal="center"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164" fontId="17" fillId="0" borderId="6" xfId="0" applyNumberFormat="1" applyFont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0" fontId="23" fillId="0" borderId="72" xfId="0" applyFont="1" applyFill="1" applyBorder="1" applyAlignment="1">
      <alignment horizontal="left" vertical="center" wrapText="1"/>
    </xf>
    <xf numFmtId="49" fontId="23" fillId="0" borderId="18" xfId="0" applyNumberFormat="1" applyFont="1" applyBorder="1" applyAlignment="1">
      <alignment horizontal="center" vertical="center" wrapText="1"/>
    </xf>
    <xf numFmtId="49" fontId="17" fillId="0" borderId="18" xfId="0" applyNumberFormat="1" applyFont="1" applyFill="1" applyBorder="1" applyAlignment="1">
      <alignment horizontal="center" vertical="center" wrapText="1"/>
    </xf>
    <xf numFmtId="49" fontId="23" fillId="0" borderId="18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164" fontId="23" fillId="0" borderId="5" xfId="0" applyNumberFormat="1" applyFont="1" applyFill="1" applyBorder="1" applyAlignment="1">
      <alignment horizontal="center" vertical="center" wrapText="1"/>
    </xf>
    <xf numFmtId="164" fontId="23" fillId="0" borderId="1" xfId="0" applyNumberFormat="1" applyFont="1" applyFill="1" applyBorder="1" applyAlignment="1">
      <alignment horizontal="center" vertical="center" wrapText="1"/>
    </xf>
    <xf numFmtId="164" fontId="23" fillId="0" borderId="6" xfId="0" applyNumberFormat="1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64" fontId="17" fillId="0" borderId="5" xfId="0" applyNumberFormat="1" applyFont="1" applyFill="1" applyBorder="1" applyAlignment="1">
      <alignment horizontal="center" vertical="center" wrapText="1"/>
    </xf>
    <xf numFmtId="0" fontId="23" fillId="2" borderId="72" xfId="0" applyFont="1" applyFill="1" applyBorder="1" applyAlignment="1">
      <alignment horizontal="left" vertical="center" wrapText="1"/>
    </xf>
    <xf numFmtId="49" fontId="23" fillId="2" borderId="18" xfId="0" applyNumberFormat="1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164" fontId="23" fillId="2" borderId="5" xfId="0" applyNumberFormat="1" applyFont="1" applyFill="1" applyBorder="1" applyAlignment="1">
      <alignment horizontal="center" vertical="center" wrapText="1"/>
    </xf>
    <xf numFmtId="164" fontId="23" fillId="2" borderId="1" xfId="0" applyNumberFormat="1" applyFont="1" applyFill="1" applyBorder="1" applyAlignment="1">
      <alignment horizontal="center" vertical="center" wrapText="1"/>
    </xf>
    <xf numFmtId="164" fontId="23" fillId="2" borderId="6" xfId="0" applyNumberFormat="1" applyFont="1" applyFill="1" applyBorder="1" applyAlignment="1">
      <alignment horizontal="center" vertical="center" wrapText="1"/>
    </xf>
    <xf numFmtId="164" fontId="17" fillId="2" borderId="1" xfId="0" applyNumberFormat="1" applyFont="1" applyFill="1" applyBorder="1" applyAlignment="1">
      <alignment horizontal="center" vertical="center" wrapText="1"/>
    </xf>
    <xf numFmtId="49" fontId="17" fillId="2" borderId="31" xfId="0" applyNumberFormat="1" applyFont="1" applyFill="1" applyBorder="1" applyAlignment="1">
      <alignment horizontal="center" vertical="center" wrapText="1"/>
    </xf>
    <xf numFmtId="49" fontId="17" fillId="2" borderId="55" xfId="0" applyNumberFormat="1" applyFont="1" applyFill="1" applyBorder="1" applyAlignment="1">
      <alignment horizontal="center" vertical="center" wrapText="1"/>
    </xf>
    <xf numFmtId="49" fontId="17" fillId="2" borderId="37" xfId="0" applyNumberFormat="1" applyFont="1" applyFill="1" applyBorder="1" applyAlignment="1">
      <alignment horizontal="center" vertical="center" wrapText="1"/>
    </xf>
    <xf numFmtId="49" fontId="17" fillId="2" borderId="38" xfId="0" applyNumberFormat="1" applyFont="1" applyFill="1" applyBorder="1" applyAlignment="1">
      <alignment horizontal="center" vertical="center" wrapText="1"/>
    </xf>
    <xf numFmtId="0" fontId="23" fillId="0" borderId="49" xfId="0" applyFont="1" applyBorder="1" applyAlignment="1">
      <alignment horizontal="left" vertical="center" wrapText="1"/>
    </xf>
    <xf numFmtId="49" fontId="23" fillId="0" borderId="34" xfId="0" applyNumberFormat="1" applyFont="1" applyBorder="1" applyAlignment="1">
      <alignment horizontal="center" vertical="center" wrapText="1"/>
    </xf>
    <xf numFmtId="164" fontId="23" fillId="0" borderId="34" xfId="0" applyNumberFormat="1" applyFont="1" applyBorder="1" applyAlignment="1">
      <alignment horizontal="center" vertical="center" wrapText="1"/>
    </xf>
    <xf numFmtId="0" fontId="17" fillId="0" borderId="60" xfId="0" applyFont="1" applyBorder="1" applyAlignment="1">
      <alignment horizontal="left" vertical="center" wrapText="1"/>
    </xf>
    <xf numFmtId="164" fontId="17" fillId="0" borderId="24" xfId="0" applyNumberFormat="1" applyFont="1" applyBorder="1" applyAlignment="1">
      <alignment horizontal="center" vertical="center" wrapText="1"/>
    </xf>
    <xf numFmtId="164" fontId="17" fillId="0" borderId="31" xfId="0" applyNumberFormat="1" applyFont="1" applyBorder="1" applyAlignment="1">
      <alignment horizontal="center" vertical="center" wrapText="1"/>
    </xf>
    <xf numFmtId="164" fontId="17" fillId="0" borderId="32" xfId="0" applyNumberFormat="1" applyFont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164" fontId="17" fillId="0" borderId="6" xfId="0" applyNumberFormat="1" applyFont="1" applyFill="1" applyBorder="1" applyAlignment="1">
      <alignment horizontal="center" vertical="center" wrapText="1"/>
    </xf>
    <xf numFmtId="164" fontId="20" fillId="2" borderId="53" xfId="0" applyNumberFormat="1" applyFont="1" applyFill="1" applyBorder="1" applyAlignment="1">
      <alignment horizontal="center" vertical="center"/>
    </xf>
    <xf numFmtId="164" fontId="20" fillId="2" borderId="56" xfId="0" applyNumberFormat="1" applyFont="1" applyFill="1" applyBorder="1" applyAlignment="1">
      <alignment horizontal="center" vertical="center"/>
    </xf>
    <xf numFmtId="0" fontId="23" fillId="2" borderId="49" xfId="0" applyFont="1" applyFill="1" applyBorder="1" applyAlignment="1">
      <alignment horizontal="left" vertical="center" wrapText="1"/>
    </xf>
    <xf numFmtId="49" fontId="17" fillId="2" borderId="45" xfId="0" applyNumberFormat="1" applyFont="1" applyFill="1" applyBorder="1" applyAlignment="1">
      <alignment horizontal="center" vertical="center" wrapText="1"/>
    </xf>
    <xf numFmtId="49" fontId="17" fillId="2" borderId="34" xfId="0" applyNumberFormat="1" applyFont="1" applyFill="1" applyBorder="1" applyAlignment="1">
      <alignment horizontal="center" vertical="center" wrapText="1"/>
    </xf>
    <xf numFmtId="164" fontId="23" fillId="2" borderId="33" xfId="0" applyNumberFormat="1" applyFont="1" applyFill="1" applyBorder="1" applyAlignment="1">
      <alignment horizontal="center" vertical="center" wrapText="1"/>
    </xf>
    <xf numFmtId="164" fontId="23" fillId="2" borderId="34" xfId="0" applyNumberFormat="1" applyFont="1" applyFill="1" applyBorder="1" applyAlignment="1">
      <alignment horizontal="center" vertical="center" wrapText="1"/>
    </xf>
    <xf numFmtId="164" fontId="23" fillId="2" borderId="35" xfId="0" applyNumberFormat="1" applyFont="1" applyFill="1" applyBorder="1" applyAlignment="1">
      <alignment horizontal="center" vertical="center" wrapText="1"/>
    </xf>
    <xf numFmtId="164" fontId="18" fillId="2" borderId="33" xfId="0" applyNumberFormat="1" applyFont="1" applyFill="1" applyBorder="1" applyAlignment="1">
      <alignment horizontal="center" vertical="center" wrapText="1"/>
    </xf>
    <xf numFmtId="164" fontId="18" fillId="2" borderId="34" xfId="0" applyNumberFormat="1" applyFont="1" applyFill="1" applyBorder="1" applyAlignment="1">
      <alignment horizontal="center" vertical="center" wrapText="1"/>
    </xf>
    <xf numFmtId="164" fontId="18" fillId="2" borderId="35" xfId="0" applyNumberFormat="1" applyFont="1" applyFill="1" applyBorder="1" applyAlignment="1">
      <alignment horizontal="center" vertical="center" wrapText="1"/>
    </xf>
    <xf numFmtId="0" fontId="17" fillId="0" borderId="60" xfId="0" applyFont="1" applyFill="1" applyBorder="1" applyAlignment="1">
      <alignment horizontal="left" vertical="center" wrapText="1"/>
    </xf>
    <xf numFmtId="49" fontId="17" fillId="0" borderId="31" xfId="0" applyNumberFormat="1" applyFont="1" applyFill="1" applyBorder="1" applyAlignment="1">
      <alignment horizontal="center" vertical="center" wrapText="1"/>
    </xf>
    <xf numFmtId="164" fontId="17" fillId="0" borderId="24" xfId="0" applyNumberFormat="1" applyFont="1" applyFill="1" applyBorder="1" applyAlignment="1">
      <alignment horizontal="center" vertical="center" wrapText="1"/>
    </xf>
    <xf numFmtId="164" fontId="17" fillId="0" borderId="31" xfId="0" applyNumberFormat="1" applyFont="1" applyFill="1" applyBorder="1" applyAlignment="1">
      <alignment horizontal="center" vertical="center" wrapText="1"/>
    </xf>
    <xf numFmtId="164" fontId="17" fillId="0" borderId="32" xfId="0" applyNumberFormat="1" applyFont="1" applyFill="1" applyBorder="1" applyAlignment="1">
      <alignment horizontal="center" vertical="center" wrapText="1"/>
    </xf>
    <xf numFmtId="0" fontId="23" fillId="0" borderId="49" xfId="0" applyFont="1" applyFill="1" applyBorder="1" applyAlignment="1">
      <alignment horizontal="left" vertical="center" wrapText="1"/>
    </xf>
    <xf numFmtId="49" fontId="23" fillId="0" borderId="34" xfId="0" applyNumberFormat="1" applyFont="1" applyFill="1" applyBorder="1" applyAlignment="1">
      <alignment horizontal="center" vertical="center" wrapText="1"/>
    </xf>
    <xf numFmtId="164" fontId="23" fillId="0" borderId="33" xfId="0" applyNumberFormat="1" applyFont="1" applyFill="1" applyBorder="1" applyAlignment="1">
      <alignment horizontal="center" vertical="center" wrapText="1"/>
    </xf>
    <xf numFmtId="164" fontId="23" fillId="0" borderId="34" xfId="0" applyNumberFormat="1" applyFont="1" applyFill="1" applyBorder="1" applyAlignment="1">
      <alignment horizontal="center" vertical="center" wrapText="1"/>
    </xf>
    <xf numFmtId="164" fontId="23" fillId="0" borderId="35" xfId="0" applyNumberFormat="1" applyFont="1" applyFill="1" applyBorder="1" applyAlignment="1">
      <alignment horizontal="center" vertical="center" wrapText="1"/>
    </xf>
    <xf numFmtId="164" fontId="20" fillId="2" borderId="19" xfId="0" applyNumberFormat="1" applyFont="1" applyFill="1" applyBorder="1" applyAlignment="1">
      <alignment horizontal="center" vertical="center" wrapText="1"/>
    </xf>
    <xf numFmtId="164" fontId="20" fillId="2" borderId="4" xfId="0" applyNumberFormat="1" applyFont="1" applyFill="1" applyBorder="1" applyAlignment="1">
      <alignment horizontal="center" vertical="center" wrapText="1"/>
    </xf>
    <xf numFmtId="164" fontId="20" fillId="2" borderId="28" xfId="0" applyNumberFormat="1" applyFont="1" applyFill="1" applyBorder="1" applyAlignment="1">
      <alignment horizontal="center" vertical="center" wrapText="1"/>
    </xf>
    <xf numFmtId="164" fontId="20" fillId="2" borderId="1" xfId="0" applyNumberFormat="1" applyFont="1" applyFill="1" applyBorder="1" applyAlignment="1">
      <alignment horizontal="center" vertical="center"/>
    </xf>
    <xf numFmtId="164" fontId="20" fillId="2" borderId="6" xfId="0" applyNumberFormat="1" applyFont="1" applyFill="1" applyBorder="1" applyAlignment="1">
      <alignment horizontal="center" vertical="center"/>
    </xf>
    <xf numFmtId="164" fontId="20" fillId="2" borderId="28" xfId="0" applyNumberFormat="1" applyFont="1" applyFill="1" applyBorder="1" applyAlignment="1">
      <alignment horizontal="center" vertical="center"/>
    </xf>
    <xf numFmtId="164" fontId="20" fillId="2" borderId="9" xfId="0" applyNumberFormat="1" applyFont="1" applyFill="1" applyBorder="1" applyAlignment="1">
      <alignment horizontal="center" vertical="center"/>
    </xf>
    <xf numFmtId="164" fontId="17" fillId="0" borderId="69" xfId="0" applyNumberFormat="1" applyFont="1" applyFill="1" applyBorder="1" applyAlignment="1">
      <alignment horizontal="center" vertical="center" wrapText="1"/>
    </xf>
    <xf numFmtId="164" fontId="23" fillId="0" borderId="50" xfId="0" applyNumberFormat="1" applyFont="1" applyBorder="1" applyAlignment="1">
      <alignment horizontal="center" vertical="center" wrapText="1"/>
    </xf>
    <xf numFmtId="164" fontId="23" fillId="0" borderId="57" xfId="0" applyNumberFormat="1" applyFont="1" applyBorder="1" applyAlignment="1">
      <alignment horizontal="center" vertical="center" wrapText="1"/>
    </xf>
    <xf numFmtId="0" fontId="23" fillId="0" borderId="59" xfId="0" applyFont="1" applyBorder="1" applyAlignment="1">
      <alignment horizontal="left" vertical="center" wrapText="1"/>
    </xf>
    <xf numFmtId="49" fontId="23" fillId="0" borderId="42" xfId="0" applyNumberFormat="1" applyFont="1" applyBorder="1" applyAlignment="1">
      <alignment horizontal="center" vertical="center" wrapText="1"/>
    </xf>
    <xf numFmtId="49" fontId="23" fillId="0" borderId="57" xfId="0" applyNumberFormat="1" applyFont="1" applyBorder="1" applyAlignment="1">
      <alignment horizontal="center" vertical="center" wrapText="1"/>
    </xf>
    <xf numFmtId="164" fontId="23" fillId="0" borderId="36" xfId="0" applyNumberFormat="1" applyFont="1" applyBorder="1" applyAlignment="1">
      <alignment horizontal="center" vertical="center" wrapText="1"/>
    </xf>
    <xf numFmtId="164" fontId="23" fillId="0" borderId="63" xfId="0" applyNumberFormat="1" applyFont="1" applyBorder="1" applyAlignment="1">
      <alignment horizontal="center" vertical="center" wrapText="1"/>
    </xf>
    <xf numFmtId="164" fontId="23" fillId="0" borderId="46" xfId="0" applyNumberFormat="1" applyFont="1" applyBorder="1" applyAlignment="1">
      <alignment horizontal="center" vertical="center" wrapText="1"/>
    </xf>
    <xf numFmtId="1" fontId="20" fillId="2" borderId="62" xfId="0" applyNumberFormat="1" applyFont="1" applyFill="1" applyBorder="1" applyAlignment="1">
      <alignment horizontal="center" vertical="center"/>
    </xf>
    <xf numFmtId="164" fontId="19" fillId="3" borderId="23" xfId="0" applyNumberFormat="1" applyFont="1" applyFill="1" applyBorder="1" applyAlignment="1">
      <alignment horizontal="center" vertical="center" wrapText="1"/>
    </xf>
    <xf numFmtId="164" fontId="19" fillId="2" borderId="33" xfId="0" applyNumberFormat="1" applyFont="1" applyFill="1" applyBorder="1" applyAlignment="1">
      <alignment horizontal="center" vertical="center" wrapText="1"/>
    </xf>
    <xf numFmtId="164" fontId="19" fillId="2" borderId="70" xfId="0" applyNumberFormat="1" applyFont="1" applyFill="1" applyBorder="1" applyAlignment="1">
      <alignment horizontal="center" vertical="center" wrapText="1"/>
    </xf>
    <xf numFmtId="164" fontId="20" fillId="2" borderId="62" xfId="0" applyNumberFormat="1" applyFont="1" applyFill="1" applyBorder="1" applyAlignment="1">
      <alignment horizontal="center" vertical="center" wrapText="1"/>
    </xf>
    <xf numFmtId="164" fontId="20" fillId="2" borderId="69" xfId="0" applyNumberFormat="1" applyFont="1" applyFill="1" applyBorder="1" applyAlignment="1">
      <alignment horizontal="center" vertical="center" wrapText="1"/>
    </xf>
    <xf numFmtId="164" fontId="20" fillId="0" borderId="69" xfId="0" applyNumberFormat="1" applyFont="1" applyFill="1" applyBorder="1" applyAlignment="1">
      <alignment horizontal="center" vertical="center" wrapText="1"/>
    </xf>
    <xf numFmtId="164" fontId="20" fillId="0" borderId="71" xfId="0" applyNumberFormat="1" applyFont="1" applyFill="1" applyBorder="1" applyAlignment="1">
      <alignment horizontal="center" vertical="center" wrapText="1"/>
    </xf>
    <xf numFmtId="164" fontId="19" fillId="2" borderId="50" xfId="0" applyNumberFormat="1" applyFont="1" applyFill="1" applyBorder="1" applyAlignment="1">
      <alignment horizontal="center" vertical="center" wrapText="1"/>
    </xf>
    <xf numFmtId="164" fontId="20" fillId="2" borderId="71" xfId="0" applyNumberFormat="1" applyFont="1" applyFill="1" applyBorder="1" applyAlignment="1">
      <alignment horizontal="center" vertical="center" wrapText="1"/>
    </xf>
    <xf numFmtId="164" fontId="20" fillId="2" borderId="5" xfId="0" applyNumberFormat="1" applyFont="1" applyFill="1" applyBorder="1" applyAlignment="1">
      <alignment horizontal="center" vertical="center" wrapText="1"/>
    </xf>
    <xf numFmtId="164" fontId="20" fillId="2" borderId="37" xfId="0" applyNumberFormat="1" applyFont="1" applyFill="1" applyBorder="1" applyAlignment="1">
      <alignment horizontal="center" vertical="center" wrapText="1"/>
    </xf>
    <xf numFmtId="164" fontId="24" fillId="2" borderId="69" xfId="0" applyNumberFormat="1" applyFont="1" applyFill="1" applyBorder="1" applyAlignment="1">
      <alignment horizontal="center" vertical="center" wrapText="1"/>
    </xf>
    <xf numFmtId="164" fontId="20" fillId="2" borderId="50" xfId="0" applyNumberFormat="1" applyFont="1" applyFill="1" applyBorder="1" applyAlignment="1">
      <alignment horizontal="center" vertical="center" wrapText="1"/>
    </xf>
    <xf numFmtId="164" fontId="20" fillId="2" borderId="64" xfId="0" applyNumberFormat="1" applyFont="1" applyFill="1" applyBorder="1" applyAlignment="1">
      <alignment horizontal="center" vertical="center" wrapText="1"/>
    </xf>
    <xf numFmtId="164" fontId="17" fillId="0" borderId="22" xfId="0" applyNumberFormat="1" applyFont="1" applyFill="1" applyBorder="1" applyAlignment="1">
      <alignment horizontal="center" vertical="center" wrapText="1"/>
    </xf>
    <xf numFmtId="164" fontId="17" fillId="2" borderId="5" xfId="0" applyNumberFormat="1" applyFont="1" applyFill="1" applyBorder="1" applyAlignment="1">
      <alignment horizontal="center" vertical="center" wrapText="1"/>
    </xf>
    <xf numFmtId="164" fontId="17" fillId="2" borderId="6" xfId="0" applyNumberFormat="1" applyFont="1" applyFill="1" applyBorder="1" applyAlignment="1">
      <alignment horizontal="center" vertical="center" wrapText="1"/>
    </xf>
    <xf numFmtId="164" fontId="20" fillId="2" borderId="24" xfId="0" applyNumberFormat="1" applyFont="1" applyFill="1" applyBorder="1" applyAlignment="1">
      <alignment horizontal="center" vertical="center" wrapText="1"/>
    </xf>
    <xf numFmtId="164" fontId="20" fillId="2" borderId="67" xfId="0" applyNumberFormat="1" applyFont="1" applyFill="1" applyBorder="1" applyAlignment="1">
      <alignment horizontal="center" vertical="center" wrapText="1"/>
    </xf>
    <xf numFmtId="164" fontId="20" fillId="2" borderId="5" xfId="0" applyNumberFormat="1" applyFont="1" applyFill="1" applyBorder="1" applyAlignment="1">
      <alignment horizontal="center" vertical="center"/>
    </xf>
    <xf numFmtId="164" fontId="20" fillId="2" borderId="64" xfId="0" applyNumberFormat="1" applyFont="1" applyFill="1" applyBorder="1" applyAlignment="1">
      <alignment horizontal="center" vertical="center"/>
    </xf>
    <xf numFmtId="164" fontId="20" fillId="2" borderId="68" xfId="0" applyNumberFormat="1" applyFont="1" applyFill="1" applyBorder="1" applyAlignment="1">
      <alignment horizontal="center" vertical="center"/>
    </xf>
    <xf numFmtId="164" fontId="20" fillId="2" borderId="68" xfId="0" applyNumberFormat="1" applyFont="1" applyFill="1" applyBorder="1" applyAlignment="1">
      <alignment horizontal="center" vertical="center" wrapText="1"/>
    </xf>
    <xf numFmtId="1" fontId="20" fillId="2" borderId="60" xfId="0" applyNumberFormat="1" applyFont="1" applyFill="1" applyBorder="1" applyAlignment="1">
      <alignment horizontal="center" vertical="center" wrapText="1"/>
    </xf>
    <xf numFmtId="0" fontId="19" fillId="3" borderId="58" xfId="0" applyFont="1" applyFill="1" applyBorder="1" applyAlignment="1">
      <alignment horizontal="left" vertical="center" wrapText="1"/>
    </xf>
    <xf numFmtId="0" fontId="19" fillId="2" borderId="49" xfId="0" applyFont="1" applyFill="1" applyBorder="1" applyAlignment="1">
      <alignment horizontal="left" vertical="center" wrapText="1"/>
    </xf>
    <xf numFmtId="0" fontId="19" fillId="2" borderId="59" xfId="0" applyFont="1" applyFill="1" applyBorder="1" applyAlignment="1">
      <alignment horizontal="left" vertical="center" wrapText="1"/>
    </xf>
    <xf numFmtId="0" fontId="20" fillId="2" borderId="60" xfId="0" applyFont="1" applyFill="1" applyBorder="1" applyAlignment="1">
      <alignment horizontal="left" vertical="center" wrapText="1"/>
    </xf>
    <xf numFmtId="0" fontId="20" fillId="2" borderId="72" xfId="0" applyFont="1" applyFill="1" applyBorder="1" applyAlignment="1">
      <alignment horizontal="left" vertical="center" wrapText="1"/>
    </xf>
    <xf numFmtId="0" fontId="20" fillId="2" borderId="73" xfId="0" applyFont="1" applyFill="1" applyBorder="1" applyAlignment="1">
      <alignment horizontal="left" vertical="center" wrapText="1"/>
    </xf>
    <xf numFmtId="0" fontId="24" fillId="2" borderId="72" xfId="0" applyFont="1" applyFill="1" applyBorder="1" applyAlignment="1">
      <alignment horizontal="left" vertical="center" wrapText="1"/>
    </xf>
    <xf numFmtId="0" fontId="17" fillId="2" borderId="72" xfId="0" applyFont="1" applyFill="1" applyBorder="1" applyAlignment="1">
      <alignment horizontal="left" vertical="center" wrapText="1"/>
    </xf>
    <xf numFmtId="0" fontId="20" fillId="2" borderId="65" xfId="0" applyFont="1" applyFill="1" applyBorder="1" applyAlignment="1">
      <alignment horizontal="left" vertical="center" wrapText="1"/>
    </xf>
    <xf numFmtId="0" fontId="18" fillId="0" borderId="49" xfId="0" applyFont="1" applyBorder="1" applyAlignment="1">
      <alignment horizontal="left" vertical="center" wrapText="1"/>
    </xf>
    <xf numFmtId="0" fontId="20" fillId="2" borderId="49" xfId="0" applyFont="1" applyFill="1" applyBorder="1" applyAlignment="1">
      <alignment horizontal="left" vertical="center" wrapText="1"/>
    </xf>
    <xf numFmtId="0" fontId="20" fillId="2" borderId="51" xfId="0" applyFont="1" applyFill="1" applyBorder="1" applyAlignment="1">
      <alignment horizontal="left" vertical="center" wrapText="1"/>
    </xf>
    <xf numFmtId="0" fontId="19" fillId="2" borderId="51" xfId="0" applyFont="1" applyFill="1" applyBorder="1" applyAlignment="1">
      <alignment horizontal="left" vertical="center" wrapText="1"/>
    </xf>
    <xf numFmtId="0" fontId="24" fillId="0" borderId="49" xfId="0" applyFont="1" applyBorder="1" applyAlignment="1">
      <alignment horizontal="left" vertical="center" wrapText="1"/>
    </xf>
    <xf numFmtId="164" fontId="24" fillId="2" borderId="50" xfId="0" applyNumberFormat="1" applyFont="1" applyFill="1" applyBorder="1" applyAlignment="1">
      <alignment horizontal="center" vertical="center" wrapText="1"/>
    </xf>
    <xf numFmtId="49" fontId="17" fillId="2" borderId="33" xfId="0" applyNumberFormat="1" applyFont="1" applyFill="1" applyBorder="1" applyAlignment="1">
      <alignment horizontal="center" vertical="center" wrapText="1"/>
    </xf>
    <xf numFmtId="164" fontId="20" fillId="2" borderId="60" xfId="0" applyNumberFormat="1" applyFont="1" applyFill="1" applyBorder="1" applyAlignment="1">
      <alignment horizontal="center" vertical="center" wrapText="1"/>
    </xf>
    <xf numFmtId="164" fontId="20" fillId="2" borderId="72" xfId="0" applyNumberFormat="1" applyFont="1" applyFill="1" applyBorder="1" applyAlignment="1">
      <alignment horizontal="center" vertical="center" wrapText="1"/>
    </xf>
    <xf numFmtId="0" fontId="20" fillId="2" borderId="73" xfId="0" applyFont="1" applyFill="1" applyBorder="1" applyAlignment="1">
      <alignment horizontal="left" vertical="center"/>
    </xf>
    <xf numFmtId="0" fontId="20" fillId="2" borderId="72" xfId="0" applyFont="1" applyFill="1" applyBorder="1" applyAlignment="1">
      <alignment horizontal="left" vertical="center"/>
    </xf>
    <xf numFmtId="0" fontId="20" fillId="2" borderId="49" xfId="0" applyFont="1" applyFill="1" applyBorder="1" applyAlignment="1">
      <alignment horizontal="left" vertical="center"/>
    </xf>
    <xf numFmtId="0" fontId="21" fillId="0" borderId="49" xfId="0" applyFont="1" applyBorder="1" applyAlignment="1">
      <alignment horizontal="left" vertical="center" wrapText="1"/>
    </xf>
    <xf numFmtId="0" fontId="22" fillId="0" borderId="60" xfId="0" applyFont="1" applyBorder="1" applyAlignment="1">
      <alignment horizontal="left" vertical="center" wrapText="1"/>
    </xf>
    <xf numFmtId="0" fontId="19" fillId="2" borderId="49" xfId="0" applyFont="1" applyFill="1" applyBorder="1" applyAlignment="1">
      <alignment horizontal="left" vertical="center"/>
    </xf>
    <xf numFmtId="0" fontId="3" fillId="2" borderId="59" xfId="0" applyFont="1" applyFill="1" applyBorder="1" applyAlignment="1">
      <alignment horizontal="left" vertical="center" wrapText="1"/>
    </xf>
    <xf numFmtId="0" fontId="20" fillId="2" borderId="59" xfId="0" applyFont="1" applyFill="1" applyBorder="1" applyAlignment="1">
      <alignment horizontal="left" vertical="center" wrapText="1"/>
    </xf>
    <xf numFmtId="0" fontId="19" fillId="3" borderId="58" xfId="0" applyFont="1" applyFill="1" applyBorder="1" applyAlignment="1">
      <alignment horizontal="left" vertical="center"/>
    </xf>
    <xf numFmtId="0" fontId="20" fillId="2" borderId="52" xfId="0" applyFont="1" applyFill="1" applyBorder="1" applyAlignment="1">
      <alignment horizontal="left" vertical="center"/>
    </xf>
    <xf numFmtId="0" fontId="19" fillId="3" borderId="47" xfId="0" applyFont="1" applyFill="1" applyBorder="1" applyAlignment="1">
      <alignment horizontal="center" vertical="center"/>
    </xf>
    <xf numFmtId="164" fontId="19" fillId="3" borderId="66" xfId="0" applyNumberFormat="1" applyFont="1" applyFill="1" applyBorder="1" applyAlignment="1">
      <alignment horizontal="center" vertical="center"/>
    </xf>
    <xf numFmtId="164" fontId="19" fillId="3" borderId="26" xfId="0" applyNumberFormat="1" applyFont="1" applyFill="1" applyBorder="1" applyAlignment="1">
      <alignment horizontal="center" vertical="center"/>
    </xf>
    <xf numFmtId="164" fontId="19" fillId="3" borderId="48" xfId="0" applyNumberFormat="1" applyFont="1" applyFill="1" applyBorder="1" applyAlignment="1">
      <alignment horizontal="center" vertical="center"/>
    </xf>
    <xf numFmtId="0" fontId="19" fillId="2" borderId="34" xfId="0" applyFont="1" applyFill="1" applyBorder="1" applyAlignment="1">
      <alignment horizontal="center" vertical="center"/>
    </xf>
    <xf numFmtId="164" fontId="19" fillId="2" borderId="50" xfId="0" applyNumberFormat="1" applyFont="1" applyFill="1" applyBorder="1" applyAlignment="1">
      <alignment horizontal="center" vertical="center"/>
    </xf>
    <xf numFmtId="164" fontId="19" fillId="2" borderId="43" xfId="0" applyNumberFormat="1" applyFont="1" applyFill="1" applyBorder="1" applyAlignment="1">
      <alignment horizontal="center" vertical="center"/>
    </xf>
    <xf numFmtId="164" fontId="19" fillId="2" borderId="35" xfId="0" applyNumberFormat="1" applyFont="1" applyFill="1" applyBorder="1" applyAlignment="1">
      <alignment horizontal="center" vertical="center"/>
    </xf>
    <xf numFmtId="0" fontId="20" fillId="2" borderId="54" xfId="0" applyFont="1" applyFill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49" fontId="17" fillId="0" borderId="24" xfId="0" applyNumberFormat="1" applyFont="1" applyBorder="1" applyAlignment="1">
      <alignment horizontal="center" vertical="center" wrapText="1"/>
    </xf>
    <xf numFmtId="49" fontId="17" fillId="0" borderId="37" xfId="0" applyNumberFormat="1" applyFont="1" applyBorder="1" applyAlignment="1">
      <alignment horizontal="center" vertical="center" wrapText="1"/>
    </xf>
    <xf numFmtId="0" fontId="20" fillId="2" borderId="3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49" fontId="17" fillId="0" borderId="5" xfId="0" applyNumberFormat="1" applyFont="1" applyBorder="1" applyAlignment="1">
      <alignment horizontal="center" vertical="center" wrapText="1"/>
    </xf>
    <xf numFmtId="49" fontId="17" fillId="2" borderId="5" xfId="0" applyNumberFormat="1" applyFont="1" applyFill="1" applyBorder="1" applyAlignment="1">
      <alignment horizontal="center" vertical="center" wrapText="1"/>
    </xf>
    <xf numFmtId="49" fontId="17" fillId="2" borderId="24" xfId="0" applyNumberFormat="1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/>
    </xf>
    <xf numFmtId="49" fontId="18" fillId="0" borderId="33" xfId="0" applyNumberFormat="1" applyFont="1" applyBorder="1" applyAlignment="1">
      <alignment horizontal="center" vertical="center" wrapText="1"/>
    </xf>
    <xf numFmtId="0" fontId="19" fillId="2" borderId="35" xfId="0" applyFont="1" applyFill="1" applyBorder="1" applyAlignment="1">
      <alignment horizontal="center" vertical="center" wrapText="1"/>
    </xf>
    <xf numFmtId="49" fontId="17" fillId="0" borderId="6" xfId="0" applyNumberFormat="1" applyFont="1" applyBorder="1" applyAlignment="1">
      <alignment horizontal="center" vertical="center" wrapText="1"/>
    </xf>
    <xf numFmtId="49" fontId="23" fillId="0" borderId="6" xfId="0" applyNumberFormat="1" applyFont="1" applyBorder="1" applyAlignment="1">
      <alignment horizontal="center" vertical="center" wrapText="1"/>
    </xf>
    <xf numFmtId="0" fontId="20" fillId="2" borderId="56" xfId="0" applyFont="1" applyFill="1" applyBorder="1" applyAlignment="1">
      <alignment horizontal="center" vertical="center" wrapText="1"/>
    </xf>
    <xf numFmtId="49" fontId="23" fillId="0" borderId="35" xfId="0" applyNumberFormat="1" applyFont="1" applyBorder="1" applyAlignment="1">
      <alignment horizontal="center" vertical="center" wrapText="1"/>
    </xf>
    <xf numFmtId="49" fontId="17" fillId="0" borderId="32" xfId="0" applyNumberFormat="1" applyFont="1" applyBorder="1" applyAlignment="1">
      <alignment horizontal="center" vertical="center" wrapText="1"/>
    </xf>
    <xf numFmtId="49" fontId="23" fillId="0" borderId="35" xfId="0" applyNumberFormat="1" applyFont="1" applyFill="1" applyBorder="1" applyAlignment="1">
      <alignment horizontal="center" vertical="center" wrapText="1"/>
    </xf>
    <xf numFmtId="49" fontId="17" fillId="0" borderId="32" xfId="0" applyNumberFormat="1" applyFont="1" applyFill="1" applyBorder="1" applyAlignment="1">
      <alignment horizontal="center" vertical="center" wrapText="1"/>
    </xf>
    <xf numFmtId="49" fontId="23" fillId="2" borderId="35" xfId="0" applyNumberFormat="1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49" fontId="17" fillId="2" borderId="35" xfId="0" applyNumberFormat="1" applyFont="1" applyFill="1" applyBorder="1" applyAlignment="1">
      <alignment horizontal="center" vertical="center" wrapText="1"/>
    </xf>
    <xf numFmtId="0" fontId="20" fillId="2" borderId="56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19" fillId="2" borderId="63" xfId="0" applyFont="1" applyFill="1" applyBorder="1" applyAlignment="1">
      <alignment horizontal="center" vertical="center" wrapText="1"/>
    </xf>
    <xf numFmtId="0" fontId="19" fillId="3" borderId="23" xfId="0" applyFont="1" applyFill="1" applyBorder="1" applyAlignment="1">
      <alignment horizontal="center" vertical="center" wrapText="1"/>
    </xf>
    <xf numFmtId="0" fontId="19" fillId="3" borderId="4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49" fontId="18" fillId="0" borderId="35" xfId="0" applyNumberFormat="1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9" fillId="3" borderId="23" xfId="0" applyFont="1" applyFill="1" applyBorder="1" applyAlignment="1">
      <alignment horizontal="center" vertical="center"/>
    </xf>
    <xf numFmtId="0" fontId="19" fillId="3" borderId="48" xfId="0" applyFont="1" applyFill="1" applyBorder="1" applyAlignment="1">
      <alignment horizontal="center" vertical="center"/>
    </xf>
    <xf numFmtId="0" fontId="19" fillId="2" borderId="35" xfId="0" applyFont="1" applyFill="1" applyBorder="1" applyAlignment="1">
      <alignment horizontal="center" vertical="center"/>
    </xf>
    <xf numFmtId="49" fontId="23" fillId="0" borderId="6" xfId="0" applyNumberFormat="1" applyFont="1" applyFill="1" applyBorder="1" applyAlignment="1">
      <alignment horizontal="center" vertical="center" wrapText="1"/>
    </xf>
    <xf numFmtId="49" fontId="17" fillId="0" borderId="6" xfId="0" applyNumberFormat="1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24" fillId="2" borderId="33" xfId="0" applyFont="1" applyFill="1" applyBorder="1" applyAlignment="1">
      <alignment horizontal="center" vertical="center" wrapText="1"/>
    </xf>
    <xf numFmtId="0" fontId="24" fillId="2" borderId="35" xfId="0" applyFont="1" applyFill="1" applyBorder="1" applyAlignment="1">
      <alignment horizontal="center" vertical="center" wrapText="1"/>
    </xf>
    <xf numFmtId="49" fontId="17" fillId="0" borderId="36" xfId="0" applyNumberFormat="1" applyFont="1" applyBorder="1" applyAlignment="1">
      <alignment horizontal="center" vertical="center" wrapText="1"/>
    </xf>
    <xf numFmtId="49" fontId="25" fillId="0" borderId="63" xfId="0" applyNumberFormat="1" applyFont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9" fontId="23" fillId="2" borderId="6" xfId="0" applyNumberFormat="1" applyFont="1" applyFill="1" applyBorder="1" applyAlignment="1">
      <alignment horizontal="center" vertical="center" wrapText="1"/>
    </xf>
    <xf numFmtId="49" fontId="17" fillId="2" borderId="6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 shrinkToFit="1"/>
    </xf>
    <xf numFmtId="0" fontId="20" fillId="2" borderId="14" xfId="0" applyFont="1" applyFill="1" applyBorder="1" applyAlignment="1">
      <alignment horizontal="center" vertical="center" wrapText="1" shrinkToFit="1"/>
    </xf>
    <xf numFmtId="0" fontId="20" fillId="2" borderId="15" xfId="0" applyFont="1" applyFill="1" applyBorder="1" applyAlignment="1">
      <alignment horizontal="center" vertical="center" wrapText="1" shrinkToFit="1"/>
    </xf>
    <xf numFmtId="0" fontId="20" fillId="2" borderId="53" xfId="0" applyFont="1" applyFill="1" applyBorder="1" applyAlignment="1">
      <alignment horizontal="center" vertical="center" wrapText="1" shrinkToFit="1"/>
    </xf>
    <xf numFmtId="0" fontId="20" fillId="2" borderId="0" xfId="0" applyFont="1" applyFill="1" applyBorder="1" applyAlignment="1">
      <alignment horizontal="center" vertical="center" wrapText="1" shrinkToFit="1"/>
    </xf>
    <xf numFmtId="0" fontId="20" fillId="2" borderId="61" xfId="0" applyFont="1" applyFill="1" applyBorder="1" applyAlignment="1">
      <alignment horizontal="center" vertical="center" wrapText="1" shrinkToFit="1"/>
    </xf>
    <xf numFmtId="0" fontId="20" fillId="2" borderId="10" xfId="0" applyFont="1" applyFill="1" applyBorder="1" applyAlignment="1">
      <alignment horizontal="center" vertical="center" wrapText="1" shrinkToFit="1"/>
    </xf>
    <xf numFmtId="0" fontId="20" fillId="2" borderId="11" xfId="0" applyFont="1" applyFill="1" applyBorder="1" applyAlignment="1">
      <alignment horizontal="center" vertical="center" wrapText="1" shrinkToFit="1"/>
    </xf>
    <xf numFmtId="0" fontId="20" fillId="2" borderId="12" xfId="0" applyFont="1" applyFill="1" applyBorder="1" applyAlignment="1">
      <alignment horizontal="center" vertical="center" wrapText="1" shrinkToFit="1"/>
    </xf>
    <xf numFmtId="0" fontId="20" fillId="2" borderId="50" xfId="0" applyFont="1" applyFill="1" applyBorder="1" applyAlignment="1">
      <alignment horizontal="center"/>
    </xf>
    <xf numFmtId="0" fontId="20" fillId="2" borderId="44" xfId="0" applyFont="1" applyFill="1" applyBorder="1" applyAlignment="1">
      <alignment horizontal="center"/>
    </xf>
    <xf numFmtId="0" fontId="20" fillId="2" borderId="46" xfId="0" applyFont="1" applyFill="1" applyBorder="1" applyAlignment="1">
      <alignment horizontal="center"/>
    </xf>
    <xf numFmtId="0" fontId="20" fillId="2" borderId="58" xfId="0" applyFont="1" applyFill="1" applyBorder="1" applyAlignment="1">
      <alignment horizontal="center" vertical="center" wrapText="1"/>
    </xf>
    <xf numFmtId="0" fontId="20" fillId="2" borderId="59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wrapText="1" shrinkToFit="1"/>
    </xf>
    <xf numFmtId="0" fontId="3" fillId="2" borderId="0" xfId="0" applyFont="1" applyFill="1" applyAlignment="1">
      <alignment horizontal="right"/>
    </xf>
    <xf numFmtId="0" fontId="10" fillId="2" borderId="14" xfId="0" applyFont="1" applyFill="1" applyBorder="1" applyAlignment="1">
      <alignment horizontal="center" vertical="top"/>
    </xf>
    <xf numFmtId="1" fontId="20" fillId="2" borderId="16" xfId="0" applyNumberFormat="1" applyFont="1" applyFill="1" applyBorder="1" applyAlignment="1">
      <alignment horizontal="center" vertical="center" wrapText="1"/>
    </xf>
    <xf numFmtId="1" fontId="20" fillId="2" borderId="17" xfId="0" applyNumberFormat="1" applyFont="1" applyFill="1" applyBorder="1" applyAlignment="1">
      <alignment horizontal="center" vertical="center" wrapText="1"/>
    </xf>
    <xf numFmtId="1" fontId="20" fillId="2" borderId="18" xfId="0" applyNumberFormat="1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0" fillId="2" borderId="17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20" fillId="2" borderId="51" xfId="0" applyFont="1" applyFill="1" applyBorder="1" applyAlignment="1">
      <alignment horizontal="center" vertical="center" wrapText="1"/>
    </xf>
    <xf numFmtId="0" fontId="20" fillId="2" borderId="60" xfId="0" applyFont="1" applyFill="1" applyBorder="1" applyAlignment="1">
      <alignment horizontal="center" vertical="center" wrapText="1"/>
    </xf>
    <xf numFmtId="0" fontId="20" fillId="2" borderId="5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/>
    </xf>
    <xf numFmtId="0" fontId="20" fillId="2" borderId="34" xfId="0" applyFont="1" applyFill="1" applyBorder="1" applyAlignment="1">
      <alignment horizontal="center"/>
    </xf>
    <xf numFmtId="0" fontId="20" fillId="2" borderId="35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14" fillId="2" borderId="0" xfId="0" applyFont="1" applyFill="1" applyAlignment="1">
      <alignment horizontal="right"/>
    </xf>
    <xf numFmtId="0" fontId="19" fillId="2" borderId="0" xfId="0" applyFont="1" applyFill="1" applyAlignment="1">
      <alignment horizontal="center" wrapText="1"/>
    </xf>
    <xf numFmtId="0" fontId="20" fillId="2" borderId="0" xfId="0" applyFont="1" applyFill="1" applyAlignment="1">
      <alignment horizontal="center"/>
    </xf>
    <xf numFmtId="0" fontId="14" fillId="2" borderId="0" xfId="0" applyFont="1" applyFill="1" applyAlignment="1">
      <alignment horizontal="left"/>
    </xf>
    <xf numFmtId="0" fontId="16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2" fillId="0" borderId="0" xfId="0" applyFont="1" applyAlignment="1">
      <alignment horizontal="center" wrapText="1" shrinkToFi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wrapText="1" shrinkToFit="1"/>
    </xf>
    <xf numFmtId="0" fontId="1" fillId="0" borderId="0" xfId="0" applyFont="1" applyAlignment="1">
      <alignment horizontal="center"/>
    </xf>
    <xf numFmtId="0" fontId="3" fillId="0" borderId="37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11" xfId="0" applyFont="1" applyBorder="1" applyAlignment="1">
      <alignment horizontal="right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 shrinkToFit="1"/>
    </xf>
    <xf numFmtId="0" fontId="3" fillId="0" borderId="23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top" wrapText="1" shrinkToFit="1"/>
    </xf>
    <xf numFmtId="0" fontId="3" fillId="0" borderId="25" xfId="0" applyFont="1" applyBorder="1" applyAlignment="1">
      <alignment horizontal="center" vertical="top" wrapText="1" shrinkToFit="1"/>
    </xf>
    <xf numFmtId="0" fontId="3" fillId="0" borderId="27" xfId="0" applyFont="1" applyBorder="1" applyAlignment="1">
      <alignment horizontal="center" vertical="top" wrapText="1" shrinkToFit="1"/>
    </xf>
    <xf numFmtId="0" fontId="3" fillId="0" borderId="40" xfId="0" applyFont="1" applyBorder="1" applyAlignment="1">
      <alignment horizontal="center" vertical="top" wrapText="1" shrinkToFit="1"/>
    </xf>
    <xf numFmtId="0" fontId="3" fillId="0" borderId="41" xfId="0" applyFont="1" applyBorder="1" applyAlignment="1">
      <alignment horizontal="center" vertical="top" wrapText="1" shrinkToFit="1"/>
    </xf>
    <xf numFmtId="0" fontId="3" fillId="0" borderId="42" xfId="0" applyFont="1" applyBorder="1" applyAlignment="1">
      <alignment horizontal="center" vertical="top" wrapText="1" shrinkToFit="1"/>
    </xf>
    <xf numFmtId="0" fontId="3" fillId="0" borderId="19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21" xfId="0" applyFont="1" applyBorder="1" applyAlignment="1">
      <alignment horizontal="center" vertical="top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1" fontId="3" fillId="0" borderId="31" xfId="0" applyNumberFormat="1" applyFont="1" applyBorder="1" applyAlignment="1">
      <alignment horizontal="center" vertical="center" wrapText="1"/>
    </xf>
    <xf numFmtId="1" fontId="3" fillId="0" borderId="32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 wrapText="1"/>
    </xf>
    <xf numFmtId="1" fontId="3" fillId="0" borderId="9" xfId="0" applyNumberFormat="1" applyFont="1" applyBorder="1" applyAlignment="1">
      <alignment horizontal="center" vertical="center" wrapText="1"/>
    </xf>
    <xf numFmtId="1" fontId="3" fillId="0" borderId="43" xfId="0" applyNumberFormat="1" applyFont="1" applyBorder="1" applyAlignment="1">
      <alignment horizontal="center" vertical="center" wrapText="1"/>
    </xf>
    <xf numFmtId="1" fontId="3" fillId="0" borderId="44" xfId="0" applyNumberFormat="1" applyFont="1" applyBorder="1" applyAlignment="1">
      <alignment horizontal="center" vertical="center" wrapText="1"/>
    </xf>
    <xf numFmtId="1" fontId="3" fillId="0" borderId="45" xfId="0" applyNumberFormat="1" applyFont="1" applyBorder="1" applyAlignment="1">
      <alignment horizontal="center" vertical="center" wrapText="1"/>
    </xf>
    <xf numFmtId="1" fontId="3" fillId="0" borderId="46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0"/>
  <sheetViews>
    <sheetView tabSelected="1" zoomScaleSheetLayoutView="100" workbookViewId="0">
      <selection activeCell="E165" sqref="E165"/>
    </sheetView>
  </sheetViews>
  <sheetFormatPr defaultColWidth="9.140625" defaultRowHeight="15.75" x14ac:dyDescent="0.25"/>
  <cols>
    <col min="1" max="1" width="58.5703125" style="36" customWidth="1"/>
    <col min="2" max="2" width="16.5703125" style="36" customWidth="1"/>
    <col min="3" max="3" width="10.7109375" style="36" customWidth="1"/>
    <col min="4" max="4" width="13.5703125" style="36" customWidth="1"/>
    <col min="5" max="5" width="16.85546875" style="36" customWidth="1"/>
    <col min="6" max="6" width="11.7109375" style="36" customWidth="1"/>
    <col min="7" max="7" width="19.140625" style="36" customWidth="1"/>
    <col min="8" max="8" width="16.28515625" style="36" customWidth="1"/>
    <col min="9" max="9" width="16.7109375" style="36" customWidth="1"/>
    <col min="10" max="16384" width="9.140625" style="36"/>
  </cols>
  <sheetData>
    <row r="1" spans="1:9" x14ac:dyDescent="0.25">
      <c r="F1" s="396" t="s">
        <v>75</v>
      </c>
      <c r="G1" s="396"/>
    </row>
    <row r="2" spans="1:9" x14ac:dyDescent="0.25">
      <c r="F2" s="396"/>
      <c r="G2" s="396"/>
      <c r="H2" s="412" t="s">
        <v>56</v>
      </c>
      <c r="I2" s="412"/>
    </row>
    <row r="3" spans="1:9" ht="18.75" x14ac:dyDescent="0.3">
      <c r="F3" s="109"/>
      <c r="G3" s="416" t="s">
        <v>193</v>
      </c>
      <c r="H3" s="416"/>
      <c r="I3" s="416"/>
    </row>
    <row r="4" spans="1:9" ht="18.75" x14ac:dyDescent="0.3">
      <c r="F4" s="109"/>
      <c r="G4" s="416" t="s">
        <v>188</v>
      </c>
      <c r="H4" s="416"/>
      <c r="I4" s="416"/>
    </row>
    <row r="5" spans="1:9" ht="18.75" x14ac:dyDescent="0.3">
      <c r="F5" s="109"/>
      <c r="G5" s="110"/>
      <c r="H5" s="110"/>
      <c r="I5" s="110"/>
    </row>
    <row r="6" spans="1:9" ht="18.75" x14ac:dyDescent="0.3">
      <c r="F6" s="109"/>
      <c r="G6" s="417" t="s">
        <v>194</v>
      </c>
      <c r="H6" s="417"/>
      <c r="I6" s="417"/>
    </row>
    <row r="7" spans="1:9" ht="15.75" customHeight="1" x14ac:dyDescent="0.25">
      <c r="F7" s="37"/>
      <c r="G7" s="170" t="s">
        <v>98</v>
      </c>
      <c r="H7" s="418" t="s">
        <v>125</v>
      </c>
      <c r="I7" s="418"/>
    </row>
    <row r="8" spans="1:9" ht="18.75" x14ac:dyDescent="0.3">
      <c r="F8" s="37"/>
      <c r="G8" s="37"/>
      <c r="H8" s="108"/>
      <c r="I8" s="108" t="s">
        <v>100</v>
      </c>
    </row>
    <row r="9" spans="1:9" ht="18.75" x14ac:dyDescent="0.3">
      <c r="F9" s="37"/>
      <c r="G9" s="37"/>
      <c r="H9" s="108"/>
      <c r="I9" s="108"/>
    </row>
    <row r="10" spans="1:9" ht="18.75" x14ac:dyDescent="0.3">
      <c r="F10" s="396"/>
      <c r="G10" s="396"/>
      <c r="H10" s="413" t="s">
        <v>183</v>
      </c>
      <c r="I10" s="413"/>
    </row>
    <row r="11" spans="1:9" ht="30" customHeight="1" x14ac:dyDescent="0.25">
      <c r="A11" s="414" t="s">
        <v>74</v>
      </c>
      <c r="B11" s="414"/>
      <c r="C11" s="414"/>
      <c r="D11" s="414"/>
      <c r="E11" s="414"/>
      <c r="F11" s="414"/>
      <c r="G11" s="414"/>
      <c r="H11" s="414"/>
      <c r="I11" s="414"/>
    </row>
    <row r="12" spans="1:9" ht="16.5" x14ac:dyDescent="0.25">
      <c r="A12" s="415" t="s">
        <v>178</v>
      </c>
      <c r="B12" s="415"/>
      <c r="C12" s="415"/>
      <c r="D12" s="415"/>
      <c r="E12" s="415"/>
      <c r="F12" s="415"/>
      <c r="G12" s="415"/>
      <c r="H12" s="415"/>
      <c r="I12" s="415"/>
    </row>
    <row r="13" spans="1:9" ht="16.5" x14ac:dyDescent="0.25">
      <c r="A13" s="415" t="s">
        <v>195</v>
      </c>
      <c r="B13" s="415"/>
      <c r="C13" s="415"/>
      <c r="D13" s="415"/>
      <c r="E13" s="415"/>
      <c r="F13" s="415"/>
      <c r="G13" s="415"/>
      <c r="H13" s="415"/>
      <c r="I13" s="415"/>
    </row>
    <row r="14" spans="1:9" ht="16.5" x14ac:dyDescent="0.25">
      <c r="A14" s="116"/>
      <c r="B14" s="116"/>
      <c r="C14" s="116"/>
      <c r="D14" s="116"/>
      <c r="E14" s="116"/>
      <c r="F14" s="116"/>
      <c r="G14" s="117"/>
      <c r="H14" s="116"/>
      <c r="I14" s="116"/>
    </row>
    <row r="15" spans="1:9" ht="16.5" x14ac:dyDescent="0.25">
      <c r="A15" s="118" t="s">
        <v>181</v>
      </c>
      <c r="B15" s="116"/>
      <c r="C15" s="116"/>
      <c r="D15" s="116"/>
      <c r="E15" s="116"/>
      <c r="F15" s="116"/>
      <c r="G15" s="117"/>
      <c r="H15" s="116"/>
      <c r="I15" s="116"/>
    </row>
    <row r="16" spans="1:9" ht="16.5" x14ac:dyDescent="0.25">
      <c r="A16" s="116" t="s">
        <v>182</v>
      </c>
      <c r="B16" s="116"/>
      <c r="C16" s="116"/>
      <c r="D16" s="116"/>
      <c r="E16" s="116"/>
      <c r="F16" s="116"/>
      <c r="G16" s="117"/>
      <c r="H16" s="116"/>
      <c r="I16" s="116"/>
    </row>
    <row r="17" spans="1:9" ht="16.5" x14ac:dyDescent="0.25">
      <c r="A17" s="392" t="s">
        <v>126</v>
      </c>
      <c r="B17" s="392"/>
      <c r="C17" s="392"/>
      <c r="D17" s="392"/>
      <c r="E17" s="392"/>
      <c r="F17" s="392"/>
      <c r="G17" s="392"/>
      <c r="H17" s="392"/>
      <c r="I17" s="392"/>
    </row>
    <row r="18" spans="1:9" ht="16.5" x14ac:dyDescent="0.25">
      <c r="A18" s="395" t="s">
        <v>86</v>
      </c>
      <c r="B18" s="395"/>
      <c r="C18" s="395"/>
      <c r="D18" s="395"/>
      <c r="E18" s="395"/>
      <c r="F18" s="395"/>
      <c r="G18" s="395"/>
      <c r="H18" s="395"/>
      <c r="I18" s="395"/>
    </row>
    <row r="19" spans="1:9" ht="17.25" thickBot="1" x14ac:dyDescent="0.3">
      <c r="A19" s="119"/>
      <c r="B19" s="120"/>
      <c r="C19" s="120"/>
      <c r="D19" s="120"/>
      <c r="E19" s="120"/>
      <c r="F19" s="120"/>
      <c r="G19" s="120"/>
      <c r="H19" s="116"/>
      <c r="I19" s="116"/>
    </row>
    <row r="20" spans="1:9" ht="17.25" thickBot="1" x14ac:dyDescent="0.3">
      <c r="A20" s="406" t="s">
        <v>115</v>
      </c>
      <c r="B20" s="409" t="s">
        <v>58</v>
      </c>
      <c r="C20" s="410"/>
      <c r="D20" s="410"/>
      <c r="E20" s="410"/>
      <c r="F20" s="411"/>
      <c r="G20" s="387" t="s">
        <v>162</v>
      </c>
      <c r="H20" s="388"/>
      <c r="I20" s="389"/>
    </row>
    <row r="21" spans="1:9" ht="17.25" thickBot="1" x14ac:dyDescent="0.3">
      <c r="A21" s="407"/>
      <c r="B21" s="390" t="s">
        <v>60</v>
      </c>
      <c r="C21" s="390" t="s">
        <v>61</v>
      </c>
      <c r="D21" s="390" t="s">
        <v>62</v>
      </c>
      <c r="E21" s="390" t="s">
        <v>63</v>
      </c>
      <c r="F21" s="390" t="s">
        <v>64</v>
      </c>
      <c r="G21" s="390" t="s">
        <v>196</v>
      </c>
      <c r="H21" s="387" t="s">
        <v>163</v>
      </c>
      <c r="I21" s="389"/>
    </row>
    <row r="22" spans="1:9" ht="31.5" customHeight="1" thickBot="1" x14ac:dyDescent="0.3">
      <c r="A22" s="408"/>
      <c r="B22" s="391"/>
      <c r="C22" s="391"/>
      <c r="D22" s="391"/>
      <c r="E22" s="391"/>
      <c r="F22" s="391"/>
      <c r="G22" s="391"/>
      <c r="H22" s="121" t="s">
        <v>197</v>
      </c>
      <c r="I22" s="122" t="s">
        <v>198</v>
      </c>
    </row>
    <row r="23" spans="1:9" ht="17.25" thickBot="1" x14ac:dyDescent="0.3">
      <c r="A23" s="293">
        <v>1</v>
      </c>
      <c r="B23" s="123">
        <v>2</v>
      </c>
      <c r="C23" s="124">
        <v>3</v>
      </c>
      <c r="D23" s="123">
        <v>4</v>
      </c>
      <c r="E23" s="124">
        <v>5</v>
      </c>
      <c r="F23" s="123">
        <v>6</v>
      </c>
      <c r="G23" s="269">
        <v>7</v>
      </c>
      <c r="H23" s="125">
        <v>8</v>
      </c>
      <c r="I23" s="125">
        <v>9</v>
      </c>
    </row>
    <row r="24" spans="1:9" ht="34.5" customHeight="1" thickBot="1" x14ac:dyDescent="0.3">
      <c r="A24" s="294" t="s">
        <v>136</v>
      </c>
      <c r="B24" s="355"/>
      <c r="C24" s="126"/>
      <c r="D24" s="126"/>
      <c r="E24" s="126"/>
      <c r="F24" s="356"/>
      <c r="G24" s="270">
        <f>G25+G105+G115+G124+G130+G140+G158</f>
        <v>276772.71699999995</v>
      </c>
      <c r="H24" s="127">
        <f>H25+H105+H115+H124+H130+H140+H158</f>
        <v>246452.61199999999</v>
      </c>
      <c r="I24" s="128">
        <f>I25+I105+I115+I124+I130+I140+I158</f>
        <v>243351.14700000003</v>
      </c>
    </row>
    <row r="25" spans="1:9" ht="17.25" thickBot="1" x14ac:dyDescent="0.3">
      <c r="A25" s="295" t="s">
        <v>129</v>
      </c>
      <c r="B25" s="183">
        <v>901</v>
      </c>
      <c r="C25" s="111" t="s">
        <v>25</v>
      </c>
      <c r="D25" s="111" t="s">
        <v>26</v>
      </c>
      <c r="E25" s="111"/>
      <c r="F25" s="341"/>
      <c r="G25" s="271">
        <f>G26+G33+G45+G53+G57</f>
        <v>159574.837</v>
      </c>
      <c r="H25" s="129">
        <f>H26+H33+H45+H53+H57</f>
        <v>149732.73699999999</v>
      </c>
      <c r="I25" s="130">
        <f>I26+I33+I45+I53+I57</f>
        <v>146215.09000000003</v>
      </c>
    </row>
    <row r="26" spans="1:9" ht="50.25" thickBot="1" x14ac:dyDescent="0.3">
      <c r="A26" s="296" t="s">
        <v>0</v>
      </c>
      <c r="B26" s="184">
        <v>901</v>
      </c>
      <c r="C26" s="131" t="s">
        <v>25</v>
      </c>
      <c r="D26" s="131" t="s">
        <v>27</v>
      </c>
      <c r="E26" s="131"/>
      <c r="F26" s="354"/>
      <c r="G26" s="272">
        <f>G27</f>
        <v>4015</v>
      </c>
      <c r="H26" s="132">
        <f t="shared" ref="H26:I28" si="0">H27</f>
        <v>4015</v>
      </c>
      <c r="I26" s="133">
        <f t="shared" si="0"/>
        <v>4015</v>
      </c>
    </row>
    <row r="27" spans="1:9" ht="33" x14ac:dyDescent="0.25">
      <c r="A27" s="297" t="s">
        <v>1</v>
      </c>
      <c r="B27" s="185">
        <v>901</v>
      </c>
      <c r="C27" s="134" t="s">
        <v>25</v>
      </c>
      <c r="D27" s="134" t="s">
        <v>27</v>
      </c>
      <c r="E27" s="134" t="s">
        <v>2</v>
      </c>
      <c r="F27" s="357"/>
      <c r="G27" s="273">
        <f>G28</f>
        <v>4015</v>
      </c>
      <c r="H27" s="135">
        <f t="shared" si="0"/>
        <v>4015</v>
      </c>
      <c r="I27" s="136">
        <f t="shared" si="0"/>
        <v>4015</v>
      </c>
    </row>
    <row r="28" spans="1:9" ht="33" x14ac:dyDescent="0.25">
      <c r="A28" s="298" t="s">
        <v>3</v>
      </c>
      <c r="B28" s="169">
        <v>901</v>
      </c>
      <c r="C28" s="137" t="s">
        <v>25</v>
      </c>
      <c r="D28" s="137" t="s">
        <v>27</v>
      </c>
      <c r="E28" s="137" t="s">
        <v>4</v>
      </c>
      <c r="F28" s="358"/>
      <c r="G28" s="274">
        <f>G29</f>
        <v>4015</v>
      </c>
      <c r="H28" s="138">
        <f t="shared" si="0"/>
        <v>4015</v>
      </c>
      <c r="I28" s="139">
        <f t="shared" si="0"/>
        <v>4015</v>
      </c>
    </row>
    <row r="29" spans="1:9" ht="82.5" x14ac:dyDescent="0.25">
      <c r="A29" s="298" t="s">
        <v>5</v>
      </c>
      <c r="B29" s="186">
        <v>901</v>
      </c>
      <c r="C29" s="114" t="s">
        <v>25</v>
      </c>
      <c r="D29" s="114" t="s">
        <v>27</v>
      </c>
      <c r="E29" s="114" t="s">
        <v>4</v>
      </c>
      <c r="F29" s="166">
        <v>100</v>
      </c>
      <c r="G29" s="274">
        <f>G30+G32+G31</f>
        <v>4015</v>
      </c>
      <c r="H29" s="138">
        <f>H30+H32+H31</f>
        <v>4015</v>
      </c>
      <c r="I29" s="139">
        <f>I30+I32+I31</f>
        <v>4015</v>
      </c>
    </row>
    <row r="30" spans="1:9" ht="33" x14ac:dyDescent="0.25">
      <c r="A30" s="298" t="s">
        <v>67</v>
      </c>
      <c r="B30" s="186">
        <v>901</v>
      </c>
      <c r="C30" s="114" t="s">
        <v>25</v>
      </c>
      <c r="D30" s="114" t="s">
        <v>27</v>
      </c>
      <c r="E30" s="114" t="s">
        <v>4</v>
      </c>
      <c r="F30" s="166">
        <v>121</v>
      </c>
      <c r="G30" s="274">
        <v>2803</v>
      </c>
      <c r="H30" s="138">
        <v>2803</v>
      </c>
      <c r="I30" s="139">
        <v>2803</v>
      </c>
    </row>
    <row r="31" spans="1:9" ht="33" x14ac:dyDescent="0.25">
      <c r="A31" s="298" t="s">
        <v>69</v>
      </c>
      <c r="B31" s="186">
        <v>901</v>
      </c>
      <c r="C31" s="114" t="s">
        <v>25</v>
      </c>
      <c r="D31" s="114" t="s">
        <v>27</v>
      </c>
      <c r="E31" s="114" t="s">
        <v>4</v>
      </c>
      <c r="F31" s="166">
        <v>122</v>
      </c>
      <c r="G31" s="275">
        <v>365.5</v>
      </c>
      <c r="H31" s="138">
        <v>365.5</v>
      </c>
      <c r="I31" s="139">
        <v>365.5</v>
      </c>
    </row>
    <row r="32" spans="1:9" ht="66.75" thickBot="1" x14ac:dyDescent="0.3">
      <c r="A32" s="299" t="s">
        <v>68</v>
      </c>
      <c r="B32" s="187">
        <v>901</v>
      </c>
      <c r="C32" s="115" t="s">
        <v>25</v>
      </c>
      <c r="D32" s="115" t="s">
        <v>27</v>
      </c>
      <c r="E32" s="115" t="s">
        <v>4</v>
      </c>
      <c r="F32" s="122">
        <v>129</v>
      </c>
      <c r="G32" s="276">
        <v>846.5</v>
      </c>
      <c r="H32" s="140">
        <v>846.5</v>
      </c>
      <c r="I32" s="141">
        <v>846.5</v>
      </c>
    </row>
    <row r="33" spans="1:9" ht="66.75" thickBot="1" x14ac:dyDescent="0.3">
      <c r="A33" s="295" t="s">
        <v>33</v>
      </c>
      <c r="B33" s="183">
        <v>901</v>
      </c>
      <c r="C33" s="111" t="s">
        <v>25</v>
      </c>
      <c r="D33" s="111" t="s">
        <v>29</v>
      </c>
      <c r="E33" s="142"/>
      <c r="F33" s="334"/>
      <c r="G33" s="277">
        <f t="shared" ref="G33:I34" si="1">G34</f>
        <v>75758.375</v>
      </c>
      <c r="H33" s="143">
        <f t="shared" si="1"/>
        <v>79008.375</v>
      </c>
      <c r="I33" s="130">
        <f t="shared" si="1"/>
        <v>75490.528000000006</v>
      </c>
    </row>
    <row r="34" spans="1:9" ht="33" x14ac:dyDescent="0.25">
      <c r="A34" s="297" t="s">
        <v>34</v>
      </c>
      <c r="B34" s="189">
        <v>901</v>
      </c>
      <c r="C34" s="112" t="s">
        <v>25</v>
      </c>
      <c r="D34" s="112" t="s">
        <v>29</v>
      </c>
      <c r="E34" s="112" t="s">
        <v>12</v>
      </c>
      <c r="F34" s="335"/>
      <c r="G34" s="273">
        <f t="shared" si="1"/>
        <v>75758.375</v>
      </c>
      <c r="H34" s="135">
        <f t="shared" si="1"/>
        <v>79008.375</v>
      </c>
      <c r="I34" s="136">
        <f t="shared" si="1"/>
        <v>75490.528000000006</v>
      </c>
    </row>
    <row r="35" spans="1:9" ht="49.5" x14ac:dyDescent="0.25">
      <c r="A35" s="298" t="s">
        <v>35</v>
      </c>
      <c r="B35" s="186">
        <v>901</v>
      </c>
      <c r="C35" s="114" t="s">
        <v>25</v>
      </c>
      <c r="D35" s="114" t="s">
        <v>29</v>
      </c>
      <c r="E35" s="114" t="s">
        <v>13</v>
      </c>
      <c r="F35" s="166"/>
      <c r="G35" s="274">
        <f>G36+G40+G43</f>
        <v>75758.375</v>
      </c>
      <c r="H35" s="138">
        <f>H36+H40+H43</f>
        <v>79008.375</v>
      </c>
      <c r="I35" s="139">
        <f>I36+I40+I43</f>
        <v>75490.528000000006</v>
      </c>
    </row>
    <row r="36" spans="1:9" ht="82.5" x14ac:dyDescent="0.25">
      <c r="A36" s="298" t="s">
        <v>5</v>
      </c>
      <c r="B36" s="186">
        <v>901</v>
      </c>
      <c r="C36" s="114" t="s">
        <v>25</v>
      </c>
      <c r="D36" s="114" t="s">
        <v>29</v>
      </c>
      <c r="E36" s="114" t="s">
        <v>13</v>
      </c>
      <c r="F36" s="166">
        <v>100</v>
      </c>
      <c r="G36" s="274">
        <f>SUM(G37:G39)</f>
        <v>65204.5</v>
      </c>
      <c r="H36" s="138">
        <f>SUM(H37:H39)</f>
        <v>68595.875</v>
      </c>
      <c r="I36" s="139">
        <f>SUM(I37:I39)</f>
        <v>65070.64</v>
      </c>
    </row>
    <row r="37" spans="1:9" ht="33" x14ac:dyDescent="0.25">
      <c r="A37" s="298" t="s">
        <v>67</v>
      </c>
      <c r="B37" s="186">
        <v>901</v>
      </c>
      <c r="C37" s="114" t="s">
        <v>25</v>
      </c>
      <c r="D37" s="114" t="s">
        <v>29</v>
      </c>
      <c r="E37" s="114" t="s">
        <v>13</v>
      </c>
      <c r="F37" s="166">
        <v>121</v>
      </c>
      <c r="G37" s="274">
        <v>49719.5</v>
      </c>
      <c r="H37" s="138">
        <v>52319.5</v>
      </c>
      <c r="I37" s="139">
        <v>49719.5</v>
      </c>
    </row>
    <row r="38" spans="1:9" ht="33" x14ac:dyDescent="0.25">
      <c r="A38" s="298" t="s">
        <v>69</v>
      </c>
      <c r="B38" s="186">
        <v>901</v>
      </c>
      <c r="C38" s="114" t="s">
        <v>25</v>
      </c>
      <c r="D38" s="114" t="s">
        <v>29</v>
      </c>
      <c r="E38" s="114" t="s">
        <v>13</v>
      </c>
      <c r="F38" s="166">
        <v>122</v>
      </c>
      <c r="G38" s="274">
        <v>500</v>
      </c>
      <c r="H38" s="138">
        <v>500</v>
      </c>
      <c r="I38" s="139">
        <v>366.14</v>
      </c>
    </row>
    <row r="39" spans="1:9" ht="55.5" customHeight="1" x14ac:dyDescent="0.25">
      <c r="A39" s="298" t="s">
        <v>68</v>
      </c>
      <c r="B39" s="186">
        <v>901</v>
      </c>
      <c r="C39" s="114" t="s">
        <v>25</v>
      </c>
      <c r="D39" s="114" t="s">
        <v>29</v>
      </c>
      <c r="E39" s="114" t="s">
        <v>13</v>
      </c>
      <c r="F39" s="166">
        <v>129</v>
      </c>
      <c r="G39" s="274">
        <v>14985</v>
      </c>
      <c r="H39" s="138">
        <v>15776.375</v>
      </c>
      <c r="I39" s="139">
        <v>14985</v>
      </c>
    </row>
    <row r="40" spans="1:9" ht="33" x14ac:dyDescent="0.25">
      <c r="A40" s="298" t="s">
        <v>6</v>
      </c>
      <c r="B40" s="186">
        <v>901</v>
      </c>
      <c r="C40" s="114" t="s">
        <v>25</v>
      </c>
      <c r="D40" s="114" t="s">
        <v>29</v>
      </c>
      <c r="E40" s="114" t="s">
        <v>13</v>
      </c>
      <c r="F40" s="166">
        <v>200</v>
      </c>
      <c r="G40" s="274">
        <f>G42+G41</f>
        <v>10483.875</v>
      </c>
      <c r="H40" s="138">
        <f>H42+H41</f>
        <v>10362.5</v>
      </c>
      <c r="I40" s="139">
        <f>I42+I41</f>
        <v>10369.888000000001</v>
      </c>
    </row>
    <row r="41" spans="1:9" ht="16.5" x14ac:dyDescent="0.25">
      <c r="A41" s="298" t="s">
        <v>71</v>
      </c>
      <c r="B41" s="186">
        <v>901</v>
      </c>
      <c r="C41" s="114" t="s">
        <v>25</v>
      </c>
      <c r="D41" s="114" t="s">
        <v>29</v>
      </c>
      <c r="E41" s="114" t="s">
        <v>13</v>
      </c>
      <c r="F41" s="166">
        <v>244</v>
      </c>
      <c r="G41" s="274">
        <v>6924.1</v>
      </c>
      <c r="H41" s="138">
        <v>6802.7250000000004</v>
      </c>
      <c r="I41" s="139">
        <v>6810.1130000000003</v>
      </c>
    </row>
    <row r="42" spans="1:9" ht="16.5" x14ac:dyDescent="0.25">
      <c r="A42" s="299" t="s">
        <v>73</v>
      </c>
      <c r="B42" s="187">
        <v>901</v>
      </c>
      <c r="C42" s="115" t="s">
        <v>25</v>
      </c>
      <c r="D42" s="115" t="s">
        <v>29</v>
      </c>
      <c r="E42" s="115" t="s">
        <v>13</v>
      </c>
      <c r="F42" s="122">
        <v>247</v>
      </c>
      <c r="G42" s="278">
        <v>3559.7750000000001</v>
      </c>
      <c r="H42" s="140">
        <v>3559.7750000000001</v>
      </c>
      <c r="I42" s="141">
        <v>3559.7750000000001</v>
      </c>
    </row>
    <row r="43" spans="1:9" ht="16.5" x14ac:dyDescent="0.25">
      <c r="A43" s="298" t="s">
        <v>97</v>
      </c>
      <c r="B43" s="186">
        <v>901</v>
      </c>
      <c r="C43" s="114" t="s">
        <v>25</v>
      </c>
      <c r="D43" s="114" t="s">
        <v>29</v>
      </c>
      <c r="E43" s="115" t="s">
        <v>13</v>
      </c>
      <c r="F43" s="166">
        <v>800</v>
      </c>
      <c r="G43" s="279">
        <f>SUM(G44)</f>
        <v>70</v>
      </c>
      <c r="H43" s="144">
        <f>SUM(H44)</f>
        <v>50</v>
      </c>
      <c r="I43" s="139">
        <f>SUM(I44)</f>
        <v>50</v>
      </c>
    </row>
    <row r="44" spans="1:9" ht="17.25" thickBot="1" x14ac:dyDescent="0.3">
      <c r="A44" s="299" t="s">
        <v>164</v>
      </c>
      <c r="B44" s="187">
        <v>901</v>
      </c>
      <c r="C44" s="115" t="s">
        <v>25</v>
      </c>
      <c r="D44" s="115" t="s">
        <v>29</v>
      </c>
      <c r="E44" s="115" t="s">
        <v>13</v>
      </c>
      <c r="F44" s="122">
        <v>853</v>
      </c>
      <c r="G44" s="280">
        <v>70</v>
      </c>
      <c r="H44" s="145">
        <v>50</v>
      </c>
      <c r="I44" s="141">
        <v>50</v>
      </c>
    </row>
    <row r="45" spans="1:9" ht="17.25" thickBot="1" x14ac:dyDescent="0.3">
      <c r="A45" s="295" t="s">
        <v>36</v>
      </c>
      <c r="B45" s="183">
        <v>901</v>
      </c>
      <c r="C45" s="111" t="s">
        <v>25</v>
      </c>
      <c r="D45" s="111" t="s">
        <v>30</v>
      </c>
      <c r="E45" s="111"/>
      <c r="F45" s="341"/>
      <c r="G45" s="277">
        <f>G46</f>
        <v>26.5</v>
      </c>
      <c r="H45" s="143">
        <f>H46</f>
        <v>5.9</v>
      </c>
      <c r="I45" s="130">
        <f>I46</f>
        <v>6.1</v>
      </c>
    </row>
    <row r="46" spans="1:9" ht="16.5" x14ac:dyDescent="0.25">
      <c r="A46" s="297" t="s">
        <v>37</v>
      </c>
      <c r="B46" s="189">
        <v>901</v>
      </c>
      <c r="C46" s="112" t="s">
        <v>25</v>
      </c>
      <c r="D46" s="112" t="s">
        <v>30</v>
      </c>
      <c r="E46" s="112" t="s">
        <v>165</v>
      </c>
      <c r="F46" s="335"/>
      <c r="G46" s="273">
        <f>G47+G50</f>
        <v>26.5</v>
      </c>
      <c r="H46" s="135">
        <f>SUM(H47+H50)</f>
        <v>5.9</v>
      </c>
      <c r="I46" s="136">
        <f>SUM(I47+I50)</f>
        <v>6.1</v>
      </c>
    </row>
    <row r="47" spans="1:9" ht="48.75" customHeight="1" x14ac:dyDescent="0.25">
      <c r="A47" s="298" t="s">
        <v>38</v>
      </c>
      <c r="B47" s="186">
        <v>901</v>
      </c>
      <c r="C47" s="114" t="s">
        <v>25</v>
      </c>
      <c r="D47" s="114" t="s">
        <v>30</v>
      </c>
      <c r="E47" s="114" t="s">
        <v>179</v>
      </c>
      <c r="F47" s="166"/>
      <c r="G47" s="274">
        <f>G48</f>
        <v>22.3</v>
      </c>
      <c r="H47" s="138">
        <f t="shared" ref="H47:I48" si="2">H48</f>
        <v>1.7</v>
      </c>
      <c r="I47" s="139">
        <f t="shared" si="2"/>
        <v>1.9</v>
      </c>
    </row>
    <row r="48" spans="1:9" ht="33" x14ac:dyDescent="0.25">
      <c r="A48" s="298" t="s">
        <v>6</v>
      </c>
      <c r="B48" s="186">
        <v>901</v>
      </c>
      <c r="C48" s="114" t="s">
        <v>25</v>
      </c>
      <c r="D48" s="114" t="s">
        <v>30</v>
      </c>
      <c r="E48" s="114" t="s">
        <v>179</v>
      </c>
      <c r="F48" s="166">
        <v>200</v>
      </c>
      <c r="G48" s="274">
        <f>G49</f>
        <v>22.3</v>
      </c>
      <c r="H48" s="138">
        <f t="shared" si="2"/>
        <v>1.7</v>
      </c>
      <c r="I48" s="139">
        <f t="shared" si="2"/>
        <v>1.9</v>
      </c>
    </row>
    <row r="49" spans="1:9" ht="16.5" x14ac:dyDescent="0.25">
      <c r="A49" s="312" t="s">
        <v>71</v>
      </c>
      <c r="B49" s="187">
        <v>901</v>
      </c>
      <c r="C49" s="115" t="s">
        <v>25</v>
      </c>
      <c r="D49" s="115" t="s">
        <v>30</v>
      </c>
      <c r="E49" s="115" t="s">
        <v>179</v>
      </c>
      <c r="F49" s="122">
        <v>244</v>
      </c>
      <c r="G49" s="278">
        <v>22.3</v>
      </c>
      <c r="H49" s="140">
        <v>1.7</v>
      </c>
      <c r="I49" s="141">
        <v>1.9</v>
      </c>
    </row>
    <row r="50" spans="1:9" ht="49.5" x14ac:dyDescent="0.25">
      <c r="A50" s="298" t="s">
        <v>176</v>
      </c>
      <c r="B50" s="187">
        <v>901</v>
      </c>
      <c r="C50" s="115" t="s">
        <v>25</v>
      </c>
      <c r="D50" s="115" t="s">
        <v>30</v>
      </c>
      <c r="E50" s="115" t="s">
        <v>180</v>
      </c>
      <c r="F50" s="166"/>
      <c r="G50" s="279">
        <f t="shared" ref="G50:I51" si="3">SUM(G51)</f>
        <v>4.2</v>
      </c>
      <c r="H50" s="144">
        <f t="shared" si="3"/>
        <v>4.2</v>
      </c>
      <c r="I50" s="139">
        <f t="shared" si="3"/>
        <v>4.2</v>
      </c>
    </row>
    <row r="51" spans="1:9" ht="33" x14ac:dyDescent="0.25">
      <c r="A51" s="298" t="s">
        <v>6</v>
      </c>
      <c r="B51" s="187">
        <v>901</v>
      </c>
      <c r="C51" s="115" t="s">
        <v>25</v>
      </c>
      <c r="D51" s="115" t="s">
        <v>30</v>
      </c>
      <c r="E51" s="115" t="s">
        <v>180</v>
      </c>
      <c r="F51" s="166">
        <v>200</v>
      </c>
      <c r="G51" s="279">
        <f t="shared" si="3"/>
        <v>4.2</v>
      </c>
      <c r="H51" s="144">
        <f t="shared" si="3"/>
        <v>4.2</v>
      </c>
      <c r="I51" s="139">
        <f t="shared" si="3"/>
        <v>4.2</v>
      </c>
    </row>
    <row r="52" spans="1:9" ht="17.25" thickBot="1" x14ac:dyDescent="0.3">
      <c r="A52" s="299" t="s">
        <v>71</v>
      </c>
      <c r="B52" s="187">
        <v>901</v>
      </c>
      <c r="C52" s="115" t="s">
        <v>25</v>
      </c>
      <c r="D52" s="115" t="s">
        <v>30</v>
      </c>
      <c r="E52" s="115" t="s">
        <v>180</v>
      </c>
      <c r="F52" s="122">
        <v>244</v>
      </c>
      <c r="G52" s="280">
        <v>4.2</v>
      </c>
      <c r="H52" s="145">
        <v>4.2</v>
      </c>
      <c r="I52" s="141">
        <v>4.2</v>
      </c>
    </row>
    <row r="53" spans="1:9" ht="17.25" thickBot="1" x14ac:dyDescent="0.3">
      <c r="A53" s="295" t="s">
        <v>96</v>
      </c>
      <c r="B53" s="183">
        <v>901</v>
      </c>
      <c r="C53" s="111" t="s">
        <v>25</v>
      </c>
      <c r="D53" s="111">
        <v>11</v>
      </c>
      <c r="E53" s="111"/>
      <c r="F53" s="341"/>
      <c r="G53" s="271">
        <f t="shared" ref="G53:I54" si="4">G54</f>
        <v>500</v>
      </c>
      <c r="H53" s="129">
        <f t="shared" si="4"/>
        <v>500</v>
      </c>
      <c r="I53" s="130">
        <f t="shared" si="4"/>
        <v>500</v>
      </c>
    </row>
    <row r="54" spans="1:9" ht="16.5" x14ac:dyDescent="0.25">
      <c r="A54" s="297" t="s">
        <v>39</v>
      </c>
      <c r="B54" s="189">
        <v>901</v>
      </c>
      <c r="C54" s="112" t="s">
        <v>25</v>
      </c>
      <c r="D54" s="112">
        <v>11</v>
      </c>
      <c r="E54" s="112" t="s">
        <v>15</v>
      </c>
      <c r="F54" s="335"/>
      <c r="G54" s="273">
        <f t="shared" si="4"/>
        <v>500</v>
      </c>
      <c r="H54" s="135">
        <f t="shared" si="4"/>
        <v>500</v>
      </c>
      <c r="I54" s="136">
        <f t="shared" si="4"/>
        <v>500</v>
      </c>
    </row>
    <row r="55" spans="1:9" ht="16.5" x14ac:dyDescent="0.25">
      <c r="A55" s="298" t="s">
        <v>97</v>
      </c>
      <c r="B55" s="186">
        <v>901</v>
      </c>
      <c r="C55" s="114" t="s">
        <v>25</v>
      </c>
      <c r="D55" s="114">
        <v>11</v>
      </c>
      <c r="E55" s="114" t="s">
        <v>15</v>
      </c>
      <c r="F55" s="166">
        <v>800</v>
      </c>
      <c r="G55" s="274">
        <f>SUM(G56)</f>
        <v>500</v>
      </c>
      <c r="H55" s="138">
        <f>SUM(H56)</f>
        <v>500</v>
      </c>
      <c r="I55" s="139">
        <f>SUM(I56)</f>
        <v>500</v>
      </c>
    </row>
    <row r="56" spans="1:9" ht="17.25" thickBot="1" x14ac:dyDescent="0.3">
      <c r="A56" s="299" t="s">
        <v>130</v>
      </c>
      <c r="B56" s="187">
        <v>901</v>
      </c>
      <c r="C56" s="115" t="s">
        <v>25</v>
      </c>
      <c r="D56" s="115">
        <v>11</v>
      </c>
      <c r="E56" s="115" t="s">
        <v>15</v>
      </c>
      <c r="F56" s="122">
        <v>870</v>
      </c>
      <c r="G56" s="278">
        <v>500</v>
      </c>
      <c r="H56" s="140">
        <v>500</v>
      </c>
      <c r="I56" s="141">
        <v>500</v>
      </c>
    </row>
    <row r="57" spans="1:9" ht="17.25" thickBot="1" x14ac:dyDescent="0.3">
      <c r="A57" s="295" t="s">
        <v>40</v>
      </c>
      <c r="B57" s="183">
        <v>901</v>
      </c>
      <c r="C57" s="111" t="s">
        <v>25</v>
      </c>
      <c r="D57" s="111">
        <v>13</v>
      </c>
      <c r="E57" s="142"/>
      <c r="F57" s="334"/>
      <c r="G57" s="277">
        <f>SUM(G58+G66+G79)</f>
        <v>79274.962</v>
      </c>
      <c r="H57" s="143">
        <f>SUM(H58+H66+H79)</f>
        <v>66203.462</v>
      </c>
      <c r="I57" s="130">
        <f>SUM(I58+I66+I79)</f>
        <v>66203.462</v>
      </c>
    </row>
    <row r="58" spans="1:9" ht="33" x14ac:dyDescent="0.25">
      <c r="A58" s="297" t="s">
        <v>41</v>
      </c>
      <c r="B58" s="189">
        <v>901</v>
      </c>
      <c r="C58" s="112" t="s">
        <v>25</v>
      </c>
      <c r="D58" s="112">
        <v>13</v>
      </c>
      <c r="E58" s="112" t="s">
        <v>16</v>
      </c>
      <c r="F58" s="335"/>
      <c r="G58" s="273">
        <f>G59</f>
        <v>71719.5</v>
      </c>
      <c r="H58" s="135">
        <f>H59</f>
        <v>59269.3</v>
      </c>
      <c r="I58" s="136">
        <f>I59</f>
        <v>59269.3</v>
      </c>
    </row>
    <row r="59" spans="1:9" ht="33" x14ac:dyDescent="0.25">
      <c r="A59" s="300" t="s">
        <v>42</v>
      </c>
      <c r="B59" s="367">
        <v>901</v>
      </c>
      <c r="C59" s="174" t="s">
        <v>25</v>
      </c>
      <c r="D59" s="174">
        <v>13</v>
      </c>
      <c r="E59" s="174" t="s">
        <v>17</v>
      </c>
      <c r="F59" s="368"/>
      <c r="G59" s="281">
        <f>G60+G63</f>
        <v>71719.5</v>
      </c>
      <c r="H59" s="175">
        <f>H60+H63</f>
        <v>59269.3</v>
      </c>
      <c r="I59" s="176">
        <f>I60+I63</f>
        <v>59269.3</v>
      </c>
    </row>
    <row r="60" spans="1:9" ht="82.5" x14ac:dyDescent="0.25">
      <c r="A60" s="298" t="s">
        <v>5</v>
      </c>
      <c r="B60" s="186">
        <v>901</v>
      </c>
      <c r="C60" s="114" t="s">
        <v>25</v>
      </c>
      <c r="D60" s="114">
        <v>13</v>
      </c>
      <c r="E60" s="114" t="s">
        <v>17</v>
      </c>
      <c r="F60" s="166">
        <v>100</v>
      </c>
      <c r="G60" s="274">
        <f>G61+G62</f>
        <v>60069.3</v>
      </c>
      <c r="H60" s="138">
        <f>H61+H62</f>
        <v>55269.3</v>
      </c>
      <c r="I60" s="139">
        <f>I61+I62</f>
        <v>55269.3</v>
      </c>
    </row>
    <row r="61" spans="1:9" ht="16.5" x14ac:dyDescent="0.25">
      <c r="A61" s="313" t="s">
        <v>66</v>
      </c>
      <c r="B61" s="186">
        <v>901</v>
      </c>
      <c r="C61" s="114" t="s">
        <v>25</v>
      </c>
      <c r="D61" s="114">
        <v>13</v>
      </c>
      <c r="E61" s="114" t="s">
        <v>17</v>
      </c>
      <c r="F61" s="166">
        <v>111</v>
      </c>
      <c r="G61" s="274">
        <v>46136.3</v>
      </c>
      <c r="H61" s="138">
        <v>42449.5</v>
      </c>
      <c r="I61" s="139">
        <v>42449.5</v>
      </c>
    </row>
    <row r="62" spans="1:9" ht="49.5" x14ac:dyDescent="0.25">
      <c r="A62" s="298" t="s">
        <v>72</v>
      </c>
      <c r="B62" s="186">
        <v>901</v>
      </c>
      <c r="C62" s="114" t="s">
        <v>25</v>
      </c>
      <c r="D62" s="114">
        <v>13</v>
      </c>
      <c r="E62" s="114" t="s">
        <v>17</v>
      </c>
      <c r="F62" s="166">
        <v>119</v>
      </c>
      <c r="G62" s="274">
        <v>13933</v>
      </c>
      <c r="H62" s="138">
        <v>12819.8</v>
      </c>
      <c r="I62" s="139">
        <v>12819.8</v>
      </c>
    </row>
    <row r="63" spans="1:9" ht="33" x14ac:dyDescent="0.25">
      <c r="A63" s="298" t="s">
        <v>6</v>
      </c>
      <c r="B63" s="186">
        <v>901</v>
      </c>
      <c r="C63" s="114" t="s">
        <v>25</v>
      </c>
      <c r="D63" s="114">
        <v>13</v>
      </c>
      <c r="E63" s="114" t="s">
        <v>17</v>
      </c>
      <c r="F63" s="166">
        <v>200</v>
      </c>
      <c r="G63" s="274">
        <f>SUM(G64:G65)</f>
        <v>11650.2</v>
      </c>
      <c r="H63" s="138">
        <f>SUM(H64:H65)</f>
        <v>4000</v>
      </c>
      <c r="I63" s="139">
        <f>SUM(I64:I65)</f>
        <v>4000</v>
      </c>
    </row>
    <row r="64" spans="1:9" ht="16.5" x14ac:dyDescent="0.25">
      <c r="A64" s="312" t="s">
        <v>71</v>
      </c>
      <c r="B64" s="187">
        <v>901</v>
      </c>
      <c r="C64" s="115" t="s">
        <v>25</v>
      </c>
      <c r="D64" s="115">
        <v>13</v>
      </c>
      <c r="E64" s="115" t="s">
        <v>17</v>
      </c>
      <c r="F64" s="122">
        <v>244</v>
      </c>
      <c r="G64" s="278">
        <v>6769.9</v>
      </c>
      <c r="H64" s="140">
        <v>3715.7</v>
      </c>
      <c r="I64" s="141">
        <v>3715.7</v>
      </c>
    </row>
    <row r="65" spans="1:9" ht="17.25" thickBot="1" x14ac:dyDescent="0.3">
      <c r="A65" s="312" t="s">
        <v>73</v>
      </c>
      <c r="B65" s="187">
        <v>901</v>
      </c>
      <c r="C65" s="115" t="s">
        <v>25</v>
      </c>
      <c r="D65" s="115">
        <v>13</v>
      </c>
      <c r="E65" s="115" t="s">
        <v>17</v>
      </c>
      <c r="F65" s="122">
        <v>247</v>
      </c>
      <c r="G65" s="278">
        <v>4880.3</v>
      </c>
      <c r="H65" s="140">
        <v>284.3</v>
      </c>
      <c r="I65" s="141">
        <v>284.3</v>
      </c>
    </row>
    <row r="66" spans="1:9" ht="17.25" thickBot="1" x14ac:dyDescent="0.3">
      <c r="A66" s="314" t="s">
        <v>37</v>
      </c>
      <c r="B66" s="188">
        <v>901</v>
      </c>
      <c r="C66" s="142" t="s">
        <v>25</v>
      </c>
      <c r="D66" s="142" t="s">
        <v>187</v>
      </c>
      <c r="E66" s="142" t="s">
        <v>16</v>
      </c>
      <c r="F66" s="334"/>
      <c r="G66" s="282">
        <f>SUM(G67+G73)</f>
        <v>3374.5619999999999</v>
      </c>
      <c r="H66" s="171">
        <f t="shared" ref="H66:I66" si="5">SUM(H67+H73)</f>
        <v>3374.5619999999999</v>
      </c>
      <c r="I66" s="165">
        <f t="shared" si="5"/>
        <v>3374.5619999999999</v>
      </c>
    </row>
    <row r="67" spans="1:9" ht="50.25" thickBot="1" x14ac:dyDescent="0.3">
      <c r="A67" s="307" t="s">
        <v>167</v>
      </c>
      <c r="B67" s="369">
        <v>901</v>
      </c>
      <c r="C67" s="168" t="s">
        <v>25</v>
      </c>
      <c r="D67" s="168">
        <v>13</v>
      </c>
      <c r="E67" s="168" t="s">
        <v>166</v>
      </c>
      <c r="F67" s="370"/>
      <c r="G67" s="308">
        <f>SUM(G68+G71)</f>
        <v>1687.28</v>
      </c>
      <c r="H67" s="178">
        <f>SUM(H68+H71)</f>
        <v>1687.28</v>
      </c>
      <c r="I67" s="179">
        <f>SUM(I68+I71)</f>
        <v>1687.28</v>
      </c>
    </row>
    <row r="68" spans="1:9" ht="82.5" x14ac:dyDescent="0.25">
      <c r="A68" s="226" t="s">
        <v>5</v>
      </c>
      <c r="B68" s="330">
        <v>901</v>
      </c>
      <c r="C68" s="153" t="s">
        <v>25</v>
      </c>
      <c r="D68" s="153">
        <v>13</v>
      </c>
      <c r="E68" s="153" t="s">
        <v>166</v>
      </c>
      <c r="F68" s="344">
        <v>100</v>
      </c>
      <c r="G68" s="283">
        <f>SUM(G69:G70)</f>
        <v>1467.2</v>
      </c>
      <c r="H68" s="148">
        <f>SUM(H69:H70)</f>
        <v>1467.2</v>
      </c>
      <c r="I68" s="149">
        <f>SUM(I69:I70)</f>
        <v>1467.2</v>
      </c>
    </row>
    <row r="69" spans="1:9" ht="33" x14ac:dyDescent="0.25">
      <c r="A69" s="298" t="s">
        <v>67</v>
      </c>
      <c r="B69" s="187">
        <v>901</v>
      </c>
      <c r="C69" s="115" t="s">
        <v>25</v>
      </c>
      <c r="D69" s="115">
        <v>13</v>
      </c>
      <c r="E69" s="115" t="s">
        <v>166</v>
      </c>
      <c r="F69" s="122">
        <v>121</v>
      </c>
      <c r="G69" s="278">
        <v>1127</v>
      </c>
      <c r="H69" s="140">
        <v>1127</v>
      </c>
      <c r="I69" s="141">
        <v>1127</v>
      </c>
    </row>
    <row r="70" spans="1:9" ht="60" customHeight="1" x14ac:dyDescent="0.25">
      <c r="A70" s="298" t="s">
        <v>68</v>
      </c>
      <c r="B70" s="187">
        <v>901</v>
      </c>
      <c r="C70" s="115" t="s">
        <v>25</v>
      </c>
      <c r="D70" s="115">
        <v>13</v>
      </c>
      <c r="E70" s="115" t="s">
        <v>166</v>
      </c>
      <c r="F70" s="122">
        <v>129</v>
      </c>
      <c r="G70" s="278">
        <v>340.2</v>
      </c>
      <c r="H70" s="140">
        <v>340.2</v>
      </c>
      <c r="I70" s="141">
        <v>340.2</v>
      </c>
    </row>
    <row r="71" spans="1:9" ht="33" x14ac:dyDescent="0.25">
      <c r="A71" s="298" t="s">
        <v>6</v>
      </c>
      <c r="B71" s="187">
        <v>901</v>
      </c>
      <c r="C71" s="115" t="s">
        <v>25</v>
      </c>
      <c r="D71" s="115">
        <v>13</v>
      </c>
      <c r="E71" s="115" t="s">
        <v>166</v>
      </c>
      <c r="F71" s="122">
        <v>200</v>
      </c>
      <c r="G71" s="278">
        <f>SUM(G72)</f>
        <v>220.08</v>
      </c>
      <c r="H71" s="140">
        <f>SUM(H72)</f>
        <v>220.08</v>
      </c>
      <c r="I71" s="141">
        <f>SUM(I72)</f>
        <v>220.08</v>
      </c>
    </row>
    <row r="72" spans="1:9" ht="17.25" thickBot="1" x14ac:dyDescent="0.3">
      <c r="A72" s="299" t="s">
        <v>71</v>
      </c>
      <c r="B72" s="187">
        <v>901</v>
      </c>
      <c r="C72" s="115" t="s">
        <v>25</v>
      </c>
      <c r="D72" s="115">
        <v>13</v>
      </c>
      <c r="E72" s="115" t="s">
        <v>166</v>
      </c>
      <c r="F72" s="122">
        <v>244</v>
      </c>
      <c r="G72" s="278">
        <v>220.08</v>
      </c>
      <c r="H72" s="140">
        <v>220.08</v>
      </c>
      <c r="I72" s="141">
        <v>220.08</v>
      </c>
    </row>
    <row r="73" spans="1:9" ht="66.75" thickBot="1" x14ac:dyDescent="0.3">
      <c r="A73" s="307" t="s">
        <v>186</v>
      </c>
      <c r="B73" s="369">
        <v>901</v>
      </c>
      <c r="C73" s="168" t="s">
        <v>25</v>
      </c>
      <c r="D73" s="168">
        <v>13</v>
      </c>
      <c r="E73" s="168" t="s">
        <v>185</v>
      </c>
      <c r="F73" s="370"/>
      <c r="G73" s="308">
        <f>SUM(G74+G77)</f>
        <v>1687.2819999999999</v>
      </c>
      <c r="H73" s="178">
        <f>SUM(H74+H77)</f>
        <v>1687.2819999999999</v>
      </c>
      <c r="I73" s="179">
        <f>SUM(I74+I77)</f>
        <v>1687.2819999999999</v>
      </c>
    </row>
    <row r="74" spans="1:9" ht="82.5" x14ac:dyDescent="0.25">
      <c r="A74" s="226" t="s">
        <v>5</v>
      </c>
      <c r="B74" s="330">
        <v>901</v>
      </c>
      <c r="C74" s="153" t="s">
        <v>25</v>
      </c>
      <c r="D74" s="153">
        <v>13</v>
      </c>
      <c r="E74" s="153" t="s">
        <v>185</v>
      </c>
      <c r="F74" s="344">
        <v>100</v>
      </c>
      <c r="G74" s="283">
        <f>SUM(G75:G76)</f>
        <v>1467.202</v>
      </c>
      <c r="H74" s="148">
        <f>SUM(H75:H76)</f>
        <v>1467.202</v>
      </c>
      <c r="I74" s="149">
        <f>SUM(I75:I76)</f>
        <v>1467.202</v>
      </c>
    </row>
    <row r="75" spans="1:9" ht="33" x14ac:dyDescent="0.25">
      <c r="A75" s="298" t="s">
        <v>67</v>
      </c>
      <c r="B75" s="187">
        <v>901</v>
      </c>
      <c r="C75" s="115" t="s">
        <v>25</v>
      </c>
      <c r="D75" s="115">
        <v>13</v>
      </c>
      <c r="E75" s="115" t="s">
        <v>185</v>
      </c>
      <c r="F75" s="122">
        <v>121</v>
      </c>
      <c r="G75" s="278">
        <v>1127</v>
      </c>
      <c r="H75" s="140">
        <v>1127</v>
      </c>
      <c r="I75" s="141">
        <v>1127</v>
      </c>
    </row>
    <row r="76" spans="1:9" ht="60" customHeight="1" x14ac:dyDescent="0.25">
      <c r="A76" s="298" t="s">
        <v>68</v>
      </c>
      <c r="B76" s="187">
        <v>901</v>
      </c>
      <c r="C76" s="115" t="s">
        <v>25</v>
      </c>
      <c r="D76" s="115">
        <v>13</v>
      </c>
      <c r="E76" s="115" t="s">
        <v>185</v>
      </c>
      <c r="F76" s="122">
        <v>129</v>
      </c>
      <c r="G76" s="278">
        <v>340.202</v>
      </c>
      <c r="H76" s="140">
        <v>340.202</v>
      </c>
      <c r="I76" s="141">
        <v>340.202</v>
      </c>
    </row>
    <row r="77" spans="1:9" ht="33" x14ac:dyDescent="0.25">
      <c r="A77" s="298" t="s">
        <v>6</v>
      </c>
      <c r="B77" s="187">
        <v>901</v>
      </c>
      <c r="C77" s="115" t="s">
        <v>25</v>
      </c>
      <c r="D77" s="115">
        <v>13</v>
      </c>
      <c r="E77" s="115" t="s">
        <v>185</v>
      </c>
      <c r="F77" s="122">
        <v>200</v>
      </c>
      <c r="G77" s="278">
        <f>SUM(G78)</f>
        <v>220.08</v>
      </c>
      <c r="H77" s="140">
        <f>SUM(H78)</f>
        <v>220.08</v>
      </c>
      <c r="I77" s="141">
        <f>SUM(I78)</f>
        <v>220.08</v>
      </c>
    </row>
    <row r="78" spans="1:9" ht="17.25" thickBot="1" x14ac:dyDescent="0.3">
      <c r="A78" s="299" t="s">
        <v>71</v>
      </c>
      <c r="B78" s="187">
        <v>901</v>
      </c>
      <c r="C78" s="115" t="s">
        <v>25</v>
      </c>
      <c r="D78" s="115">
        <v>13</v>
      </c>
      <c r="E78" s="115" t="s">
        <v>185</v>
      </c>
      <c r="F78" s="122">
        <v>244</v>
      </c>
      <c r="G78" s="278">
        <v>220.08</v>
      </c>
      <c r="H78" s="140">
        <v>220.08</v>
      </c>
      <c r="I78" s="141">
        <v>220.08</v>
      </c>
    </row>
    <row r="79" spans="1:9" ht="18" thickBot="1" x14ac:dyDescent="0.3">
      <c r="A79" s="223" t="s">
        <v>199</v>
      </c>
      <c r="B79" s="331" t="s">
        <v>151</v>
      </c>
      <c r="C79" s="224" t="s">
        <v>25</v>
      </c>
      <c r="D79" s="224" t="s">
        <v>187</v>
      </c>
      <c r="E79" s="224" t="s">
        <v>214</v>
      </c>
      <c r="F79" s="345"/>
      <c r="G79" s="261">
        <f>SUM(G80+G87+G90+G93+G96+G99+G102)</f>
        <v>4180.8999999999996</v>
      </c>
      <c r="H79" s="225">
        <f t="shared" ref="H79:I79" si="6">SUM(H80+H87+H90+H93+H96+H99+H102)</f>
        <v>3559.6000000000004</v>
      </c>
      <c r="I79" s="268">
        <f t="shared" si="6"/>
        <v>3559.6000000000004</v>
      </c>
    </row>
    <row r="80" spans="1:9" ht="35.25" thickBot="1" x14ac:dyDescent="0.3">
      <c r="A80" s="263" t="s">
        <v>202</v>
      </c>
      <c r="B80" s="371" t="s">
        <v>151</v>
      </c>
      <c r="C80" s="264" t="s">
        <v>25</v>
      </c>
      <c r="D80" s="265" t="s">
        <v>187</v>
      </c>
      <c r="E80" s="265" t="s">
        <v>220</v>
      </c>
      <c r="F80" s="372"/>
      <c r="G80" s="266">
        <f>SUM(G81+G84)</f>
        <v>2624.9</v>
      </c>
      <c r="H80" s="262">
        <f>SUM(H81+H84)</f>
        <v>2003.6000000000001</v>
      </c>
      <c r="I80" s="267">
        <f>SUM(I81+I84)</f>
        <v>2003.6000000000001</v>
      </c>
    </row>
    <row r="81" spans="1:9" ht="66" x14ac:dyDescent="0.25">
      <c r="A81" s="226" t="s">
        <v>200</v>
      </c>
      <c r="B81" s="332" t="s">
        <v>151</v>
      </c>
      <c r="C81" s="195" t="s">
        <v>25</v>
      </c>
      <c r="D81" s="147" t="s">
        <v>187</v>
      </c>
      <c r="E81" s="147" t="s">
        <v>221</v>
      </c>
      <c r="F81" s="346"/>
      <c r="G81" s="227">
        <f>SUM(G82)</f>
        <v>2550.4</v>
      </c>
      <c r="H81" s="228">
        <f t="shared" ref="H81:I81" si="7">SUM(H82)</f>
        <v>1989.4</v>
      </c>
      <c r="I81" s="229">
        <f t="shared" si="7"/>
        <v>1989.4</v>
      </c>
    </row>
    <row r="82" spans="1:9" ht="33" x14ac:dyDescent="0.25">
      <c r="A82" s="196" t="s">
        <v>6</v>
      </c>
      <c r="B82" s="336" t="s">
        <v>151</v>
      </c>
      <c r="C82" s="191" t="s">
        <v>25</v>
      </c>
      <c r="D82" s="150" t="s">
        <v>187</v>
      </c>
      <c r="E82" s="150" t="s">
        <v>221</v>
      </c>
      <c r="F82" s="342" t="s">
        <v>201</v>
      </c>
      <c r="G82" s="197">
        <f>SUM(G83)</f>
        <v>2550.4</v>
      </c>
      <c r="H82" s="198">
        <f>SUM(H83)</f>
        <v>1989.4</v>
      </c>
      <c r="I82" s="199">
        <f>SUM(I83)</f>
        <v>1989.4</v>
      </c>
    </row>
    <row r="83" spans="1:9" ht="16.5" x14ac:dyDescent="0.25">
      <c r="A83" s="299" t="s">
        <v>71</v>
      </c>
      <c r="B83" s="337" t="s">
        <v>151</v>
      </c>
      <c r="C83" s="200" t="s">
        <v>25</v>
      </c>
      <c r="D83" s="200" t="s">
        <v>187</v>
      </c>
      <c r="E83" s="150" t="s">
        <v>221</v>
      </c>
      <c r="F83" s="344">
        <v>244</v>
      </c>
      <c r="G83" s="283">
        <v>2550.4</v>
      </c>
      <c r="H83" s="148">
        <v>1989.4</v>
      </c>
      <c r="I83" s="149">
        <v>1989.4</v>
      </c>
    </row>
    <row r="84" spans="1:9" ht="33" x14ac:dyDescent="0.25">
      <c r="A84" s="196" t="s">
        <v>203</v>
      </c>
      <c r="B84" s="336" t="s">
        <v>151</v>
      </c>
      <c r="C84" s="191" t="s">
        <v>25</v>
      </c>
      <c r="D84" s="150" t="s">
        <v>187</v>
      </c>
      <c r="E84" s="150" t="s">
        <v>222</v>
      </c>
      <c r="F84" s="342"/>
      <c r="G84" s="197">
        <f>SUM(G85)</f>
        <v>74.5</v>
      </c>
      <c r="H84" s="198">
        <f t="shared" ref="H84:I84" si="8">SUM(H85)</f>
        <v>14.2</v>
      </c>
      <c r="I84" s="199">
        <f t="shared" si="8"/>
        <v>14.2</v>
      </c>
    </row>
    <row r="85" spans="1:9" ht="33" x14ac:dyDescent="0.25">
      <c r="A85" s="196" t="s">
        <v>6</v>
      </c>
      <c r="B85" s="336" t="s">
        <v>151</v>
      </c>
      <c r="C85" s="191" t="s">
        <v>25</v>
      </c>
      <c r="D85" s="150" t="s">
        <v>187</v>
      </c>
      <c r="E85" s="150" t="s">
        <v>222</v>
      </c>
      <c r="F85" s="342" t="s">
        <v>201</v>
      </c>
      <c r="G85" s="197">
        <f>SUM(G86)</f>
        <v>74.5</v>
      </c>
      <c r="H85" s="198">
        <f>SUM(H86)</f>
        <v>14.2</v>
      </c>
      <c r="I85" s="199">
        <f>SUM(I86)</f>
        <v>14.2</v>
      </c>
    </row>
    <row r="86" spans="1:9" ht="16.5" x14ac:dyDescent="0.25">
      <c r="A86" s="299" t="s">
        <v>71</v>
      </c>
      <c r="B86" s="337" t="s">
        <v>151</v>
      </c>
      <c r="C86" s="200" t="s">
        <v>25</v>
      </c>
      <c r="D86" s="200" t="s">
        <v>187</v>
      </c>
      <c r="E86" s="150" t="s">
        <v>222</v>
      </c>
      <c r="F86" s="344">
        <v>244</v>
      </c>
      <c r="G86" s="283">
        <v>74.5</v>
      </c>
      <c r="H86" s="148">
        <v>14.2</v>
      </c>
      <c r="I86" s="149">
        <v>14.2</v>
      </c>
    </row>
    <row r="87" spans="1:9" ht="69" x14ac:dyDescent="0.25">
      <c r="A87" s="201" t="s">
        <v>204</v>
      </c>
      <c r="B87" s="336" t="s">
        <v>151</v>
      </c>
      <c r="C87" s="202" t="s">
        <v>25</v>
      </c>
      <c r="D87" s="152" t="s">
        <v>187</v>
      </c>
      <c r="E87" s="152" t="s">
        <v>223</v>
      </c>
      <c r="F87" s="343"/>
      <c r="G87" s="192">
        <f>SUM(G88)</f>
        <v>1041</v>
      </c>
      <c r="H87" s="193">
        <f t="shared" ref="H87:I87" si="9">SUM(H88)</f>
        <v>1041</v>
      </c>
      <c r="I87" s="194">
        <f t="shared" si="9"/>
        <v>1041</v>
      </c>
    </row>
    <row r="88" spans="1:9" ht="33" x14ac:dyDescent="0.25">
      <c r="A88" s="196" t="s">
        <v>6</v>
      </c>
      <c r="B88" s="336" t="s">
        <v>151</v>
      </c>
      <c r="C88" s="191" t="s">
        <v>25</v>
      </c>
      <c r="D88" s="150" t="s">
        <v>187</v>
      </c>
      <c r="E88" s="150" t="s">
        <v>223</v>
      </c>
      <c r="F88" s="342" t="s">
        <v>201</v>
      </c>
      <c r="G88" s="197">
        <f>SUM(G89)</f>
        <v>1041</v>
      </c>
      <c r="H88" s="198">
        <f>SUM(H89)</f>
        <v>1041</v>
      </c>
      <c r="I88" s="199">
        <f>SUM(I89)</f>
        <v>1041</v>
      </c>
    </row>
    <row r="89" spans="1:9" ht="16.5" x14ac:dyDescent="0.25">
      <c r="A89" s="299" t="s">
        <v>71</v>
      </c>
      <c r="B89" s="337" t="s">
        <v>151</v>
      </c>
      <c r="C89" s="200" t="s">
        <v>25</v>
      </c>
      <c r="D89" s="200" t="s">
        <v>187</v>
      </c>
      <c r="E89" s="150" t="s">
        <v>223</v>
      </c>
      <c r="F89" s="344">
        <v>244</v>
      </c>
      <c r="G89" s="283">
        <v>1041</v>
      </c>
      <c r="H89" s="148">
        <v>1041</v>
      </c>
      <c r="I89" s="149">
        <v>1041</v>
      </c>
    </row>
    <row r="90" spans="1:9" ht="103.5" x14ac:dyDescent="0.25">
      <c r="A90" s="201" t="s">
        <v>205</v>
      </c>
      <c r="B90" s="373" t="s">
        <v>151</v>
      </c>
      <c r="C90" s="204" t="s">
        <v>25</v>
      </c>
      <c r="D90" s="205" t="s">
        <v>187</v>
      </c>
      <c r="E90" s="205" t="s">
        <v>225</v>
      </c>
      <c r="F90" s="365"/>
      <c r="G90" s="206">
        <f>SUM(G91)</f>
        <v>30</v>
      </c>
      <c r="H90" s="207">
        <f t="shared" ref="H90:I91" si="10">SUM(H91)</f>
        <v>30</v>
      </c>
      <c r="I90" s="208">
        <f t="shared" si="10"/>
        <v>30</v>
      </c>
    </row>
    <row r="91" spans="1:9" ht="33" x14ac:dyDescent="0.25">
      <c r="A91" s="209" t="s">
        <v>6</v>
      </c>
      <c r="B91" s="373" t="s">
        <v>151</v>
      </c>
      <c r="C91" s="203" t="s">
        <v>25</v>
      </c>
      <c r="D91" s="210" t="s">
        <v>187</v>
      </c>
      <c r="E91" s="210" t="s">
        <v>225</v>
      </c>
      <c r="F91" s="366" t="s">
        <v>201</v>
      </c>
      <c r="G91" s="260">
        <f>SUM(G92)</f>
        <v>30</v>
      </c>
      <c r="H91" s="230">
        <f t="shared" si="10"/>
        <v>30</v>
      </c>
      <c r="I91" s="284">
        <f t="shared" si="10"/>
        <v>30</v>
      </c>
    </row>
    <row r="92" spans="1:9" ht="16.5" x14ac:dyDescent="0.25">
      <c r="A92" s="299" t="s">
        <v>71</v>
      </c>
      <c r="B92" s="337" t="s">
        <v>151</v>
      </c>
      <c r="C92" s="200" t="s">
        <v>25</v>
      </c>
      <c r="D92" s="200" t="s">
        <v>187</v>
      </c>
      <c r="E92" s="210" t="s">
        <v>225</v>
      </c>
      <c r="F92" s="344">
        <v>244</v>
      </c>
      <c r="G92" s="283">
        <v>30</v>
      </c>
      <c r="H92" s="148">
        <v>30</v>
      </c>
      <c r="I92" s="149">
        <v>30</v>
      </c>
    </row>
    <row r="93" spans="1:9" ht="51.75" x14ac:dyDescent="0.25">
      <c r="A93" s="201" t="s">
        <v>206</v>
      </c>
      <c r="B93" s="373" t="s">
        <v>151</v>
      </c>
      <c r="C93" s="204" t="s">
        <v>25</v>
      </c>
      <c r="D93" s="205" t="s">
        <v>187</v>
      </c>
      <c r="E93" s="205" t="s">
        <v>224</v>
      </c>
      <c r="F93" s="365"/>
      <c r="G93" s="206">
        <f>SUM(G94)</f>
        <v>30</v>
      </c>
      <c r="H93" s="207">
        <f t="shared" ref="H93:I94" si="11">SUM(H94)</f>
        <v>30</v>
      </c>
      <c r="I93" s="208">
        <f t="shared" si="11"/>
        <v>30</v>
      </c>
    </row>
    <row r="94" spans="1:9" ht="33" x14ac:dyDescent="0.25">
      <c r="A94" s="209" t="s">
        <v>6</v>
      </c>
      <c r="B94" s="373" t="s">
        <v>151</v>
      </c>
      <c r="C94" s="203" t="s">
        <v>25</v>
      </c>
      <c r="D94" s="210" t="s">
        <v>187</v>
      </c>
      <c r="E94" s="210" t="s">
        <v>224</v>
      </c>
      <c r="F94" s="366" t="s">
        <v>201</v>
      </c>
      <c r="G94" s="260">
        <f>SUM(G95)</f>
        <v>30</v>
      </c>
      <c r="H94" s="230">
        <f t="shared" si="11"/>
        <v>30</v>
      </c>
      <c r="I94" s="284">
        <f t="shared" si="11"/>
        <v>30</v>
      </c>
    </row>
    <row r="95" spans="1:9" ht="16.5" x14ac:dyDescent="0.25">
      <c r="A95" s="299" t="s">
        <v>71</v>
      </c>
      <c r="B95" s="337" t="s">
        <v>151</v>
      </c>
      <c r="C95" s="200" t="s">
        <v>25</v>
      </c>
      <c r="D95" s="200" t="s">
        <v>187</v>
      </c>
      <c r="E95" s="210" t="s">
        <v>224</v>
      </c>
      <c r="F95" s="344">
        <v>244</v>
      </c>
      <c r="G95" s="283">
        <v>30</v>
      </c>
      <c r="H95" s="148">
        <v>30</v>
      </c>
      <c r="I95" s="149">
        <v>30</v>
      </c>
    </row>
    <row r="96" spans="1:9" ht="69" x14ac:dyDescent="0.25">
      <c r="A96" s="201" t="s">
        <v>207</v>
      </c>
      <c r="B96" s="373" t="s">
        <v>151</v>
      </c>
      <c r="C96" s="204" t="s">
        <v>25</v>
      </c>
      <c r="D96" s="205" t="s">
        <v>187</v>
      </c>
      <c r="E96" s="205" t="s">
        <v>226</v>
      </c>
      <c r="F96" s="365"/>
      <c r="G96" s="206">
        <f>SUM(G97)</f>
        <v>255</v>
      </c>
      <c r="H96" s="207">
        <f t="shared" ref="H96:I97" si="12">SUM(H97)</f>
        <v>255</v>
      </c>
      <c r="I96" s="208">
        <f t="shared" si="12"/>
        <v>255</v>
      </c>
    </row>
    <row r="97" spans="1:9" ht="33" x14ac:dyDescent="0.25">
      <c r="A97" s="209" t="s">
        <v>6</v>
      </c>
      <c r="B97" s="373" t="s">
        <v>151</v>
      </c>
      <c r="C97" s="203" t="s">
        <v>25</v>
      </c>
      <c r="D97" s="210" t="s">
        <v>187</v>
      </c>
      <c r="E97" s="210" t="s">
        <v>226</v>
      </c>
      <c r="F97" s="366" t="s">
        <v>201</v>
      </c>
      <c r="G97" s="260">
        <f>SUM(G98)</f>
        <v>255</v>
      </c>
      <c r="H97" s="230">
        <f t="shared" si="12"/>
        <v>255</v>
      </c>
      <c r="I97" s="284">
        <f t="shared" si="12"/>
        <v>255</v>
      </c>
    </row>
    <row r="98" spans="1:9" ht="16.5" x14ac:dyDescent="0.25">
      <c r="A98" s="299" t="s">
        <v>71</v>
      </c>
      <c r="B98" s="337" t="s">
        <v>151</v>
      </c>
      <c r="C98" s="200" t="s">
        <v>25</v>
      </c>
      <c r="D98" s="200" t="s">
        <v>187</v>
      </c>
      <c r="E98" s="210" t="s">
        <v>226</v>
      </c>
      <c r="F98" s="344">
        <v>244</v>
      </c>
      <c r="G98" s="283">
        <v>255</v>
      </c>
      <c r="H98" s="148">
        <v>255</v>
      </c>
      <c r="I98" s="149">
        <v>255</v>
      </c>
    </row>
    <row r="99" spans="1:9" ht="51.75" x14ac:dyDescent="0.25">
      <c r="A99" s="212" t="s">
        <v>208</v>
      </c>
      <c r="B99" s="337" t="s">
        <v>151</v>
      </c>
      <c r="C99" s="213" t="s">
        <v>25</v>
      </c>
      <c r="D99" s="214" t="s">
        <v>187</v>
      </c>
      <c r="E99" s="214" t="s">
        <v>227</v>
      </c>
      <c r="F99" s="374"/>
      <c r="G99" s="215">
        <f>SUM(G100)</f>
        <v>150</v>
      </c>
      <c r="H99" s="216">
        <f t="shared" ref="H99:I100" si="13">SUM(H100)</f>
        <v>150</v>
      </c>
      <c r="I99" s="217">
        <f t="shared" si="13"/>
        <v>150</v>
      </c>
    </row>
    <row r="100" spans="1:9" ht="33" x14ac:dyDescent="0.25">
      <c r="A100" s="301" t="s">
        <v>6</v>
      </c>
      <c r="B100" s="337" t="s">
        <v>151</v>
      </c>
      <c r="C100" s="200" t="s">
        <v>25</v>
      </c>
      <c r="D100" s="200" t="s">
        <v>187</v>
      </c>
      <c r="E100" s="200" t="s">
        <v>227</v>
      </c>
      <c r="F100" s="375" t="s">
        <v>201</v>
      </c>
      <c r="G100" s="285">
        <f>SUM(G101)</f>
        <v>150</v>
      </c>
      <c r="H100" s="218">
        <f t="shared" si="13"/>
        <v>150</v>
      </c>
      <c r="I100" s="286">
        <f t="shared" si="13"/>
        <v>150</v>
      </c>
    </row>
    <row r="101" spans="1:9" ht="16.5" x14ac:dyDescent="0.25">
      <c r="A101" s="302" t="s">
        <v>71</v>
      </c>
      <c r="B101" s="338" t="s">
        <v>151</v>
      </c>
      <c r="C101" s="219" t="s">
        <v>25</v>
      </c>
      <c r="D101" s="219" t="s">
        <v>187</v>
      </c>
      <c r="E101" s="220" t="s">
        <v>227</v>
      </c>
      <c r="F101" s="344">
        <v>244</v>
      </c>
      <c r="G101" s="283">
        <v>150</v>
      </c>
      <c r="H101" s="148">
        <v>150</v>
      </c>
      <c r="I101" s="149">
        <v>150</v>
      </c>
    </row>
    <row r="102" spans="1:9" ht="51.75" x14ac:dyDescent="0.25">
      <c r="A102" s="212" t="s">
        <v>209</v>
      </c>
      <c r="B102" s="337" t="s">
        <v>151</v>
      </c>
      <c r="C102" s="221" t="s">
        <v>25</v>
      </c>
      <c r="D102" s="222" t="s">
        <v>187</v>
      </c>
      <c r="E102" s="222" t="s">
        <v>228</v>
      </c>
      <c r="F102" s="374"/>
      <c r="G102" s="215">
        <f>SUM(G103)</f>
        <v>50</v>
      </c>
      <c r="H102" s="216">
        <f>SUM(H103)</f>
        <v>50</v>
      </c>
      <c r="I102" s="217">
        <f>SUM(I103)</f>
        <v>50</v>
      </c>
    </row>
    <row r="103" spans="1:9" ht="33" x14ac:dyDescent="0.25">
      <c r="A103" s="301" t="s">
        <v>6</v>
      </c>
      <c r="B103" s="337" t="s">
        <v>151</v>
      </c>
      <c r="C103" s="200" t="s">
        <v>25</v>
      </c>
      <c r="D103" s="200" t="s">
        <v>187</v>
      </c>
      <c r="E103" s="200" t="s">
        <v>228</v>
      </c>
      <c r="F103" s="375" t="s">
        <v>201</v>
      </c>
      <c r="G103" s="285">
        <f>SUM(G104)</f>
        <v>50</v>
      </c>
      <c r="H103" s="218">
        <f t="shared" ref="H103:I103" si="14">SUM(H104)</f>
        <v>50</v>
      </c>
      <c r="I103" s="286">
        <f t="shared" si="14"/>
        <v>50</v>
      </c>
    </row>
    <row r="104" spans="1:9" ht="17.25" thickBot="1" x14ac:dyDescent="0.3">
      <c r="A104" s="299" t="s">
        <v>71</v>
      </c>
      <c r="B104" s="337" t="s">
        <v>151</v>
      </c>
      <c r="C104" s="200" t="s">
        <v>25</v>
      </c>
      <c r="D104" s="200" t="s">
        <v>187</v>
      </c>
      <c r="E104" s="200" t="s">
        <v>228</v>
      </c>
      <c r="F104" s="344">
        <v>244</v>
      </c>
      <c r="G104" s="283">
        <v>50</v>
      </c>
      <c r="H104" s="148">
        <v>50</v>
      </c>
      <c r="I104" s="149">
        <v>50</v>
      </c>
    </row>
    <row r="105" spans="1:9" ht="17.25" thickBot="1" x14ac:dyDescent="0.3">
      <c r="A105" s="303" t="s">
        <v>168</v>
      </c>
      <c r="B105" s="340" t="s">
        <v>151</v>
      </c>
      <c r="C105" s="146" t="s">
        <v>27</v>
      </c>
      <c r="D105" s="146" t="s">
        <v>26</v>
      </c>
      <c r="E105" s="146"/>
      <c r="F105" s="359"/>
      <c r="G105" s="277">
        <f>SUM(G106)</f>
        <v>585.44100000000003</v>
      </c>
      <c r="H105" s="143">
        <f t="shared" ref="H105:I107" si="15">SUM(H106)</f>
        <v>649.88599999999997</v>
      </c>
      <c r="I105" s="130">
        <f t="shared" si="15"/>
        <v>819.9559999999999</v>
      </c>
    </row>
    <row r="106" spans="1:9" ht="16.5" x14ac:dyDescent="0.25">
      <c r="A106" s="226" t="s">
        <v>169</v>
      </c>
      <c r="B106" s="332" t="s">
        <v>151</v>
      </c>
      <c r="C106" s="147" t="s">
        <v>27</v>
      </c>
      <c r="D106" s="147" t="s">
        <v>28</v>
      </c>
      <c r="E106" s="147"/>
      <c r="F106" s="346"/>
      <c r="G106" s="283">
        <f>SUM(G107)</f>
        <v>585.44100000000003</v>
      </c>
      <c r="H106" s="148">
        <f t="shared" si="15"/>
        <v>649.88599999999997</v>
      </c>
      <c r="I106" s="149">
        <f t="shared" si="15"/>
        <v>819.9559999999999</v>
      </c>
    </row>
    <row r="107" spans="1:9" ht="16.5" x14ac:dyDescent="0.25">
      <c r="A107" s="196" t="s">
        <v>37</v>
      </c>
      <c r="B107" s="336" t="s">
        <v>151</v>
      </c>
      <c r="C107" s="150" t="s">
        <v>27</v>
      </c>
      <c r="D107" s="150" t="s">
        <v>28</v>
      </c>
      <c r="E107" s="150" t="s">
        <v>165</v>
      </c>
      <c r="F107" s="342"/>
      <c r="G107" s="278">
        <f>SUM(G108)</f>
        <v>585.44100000000003</v>
      </c>
      <c r="H107" s="140">
        <f t="shared" si="15"/>
        <v>649.88599999999997</v>
      </c>
      <c r="I107" s="141">
        <f t="shared" si="15"/>
        <v>819.9559999999999</v>
      </c>
    </row>
    <row r="108" spans="1:9" ht="49.5" x14ac:dyDescent="0.25">
      <c r="A108" s="196" t="s">
        <v>170</v>
      </c>
      <c r="B108" s="336" t="s">
        <v>151</v>
      </c>
      <c r="C108" s="150" t="s">
        <v>27</v>
      </c>
      <c r="D108" s="150" t="s">
        <v>28</v>
      </c>
      <c r="E108" s="150" t="s">
        <v>172</v>
      </c>
      <c r="F108" s="342"/>
      <c r="G108" s="278">
        <f>SUM(G109+G113)</f>
        <v>585.44100000000003</v>
      </c>
      <c r="H108" s="140">
        <f>SUM(H109+H113)</f>
        <v>649.88599999999997</v>
      </c>
      <c r="I108" s="141">
        <f>SUM(I109+I113)</f>
        <v>819.9559999999999</v>
      </c>
    </row>
    <row r="109" spans="1:9" ht="82.5" x14ac:dyDescent="0.25">
      <c r="A109" s="196" t="s">
        <v>5</v>
      </c>
      <c r="B109" s="336" t="s">
        <v>151</v>
      </c>
      <c r="C109" s="150" t="s">
        <v>27</v>
      </c>
      <c r="D109" s="150" t="s">
        <v>28</v>
      </c>
      <c r="E109" s="150" t="s">
        <v>172</v>
      </c>
      <c r="F109" s="342" t="s">
        <v>171</v>
      </c>
      <c r="G109" s="278">
        <f>SUM(G110:G112)</f>
        <v>565.44100000000003</v>
      </c>
      <c r="H109" s="140">
        <f>SUM(H110:H112)</f>
        <v>629.88599999999997</v>
      </c>
      <c r="I109" s="141">
        <f>SUM(I110:I112)</f>
        <v>799.9559999999999</v>
      </c>
    </row>
    <row r="110" spans="1:9" ht="33" x14ac:dyDescent="0.25">
      <c r="A110" s="298" t="s">
        <v>67</v>
      </c>
      <c r="B110" s="336" t="s">
        <v>151</v>
      </c>
      <c r="C110" s="150" t="s">
        <v>27</v>
      </c>
      <c r="D110" s="150" t="s">
        <v>28</v>
      </c>
      <c r="E110" s="150" t="s">
        <v>172</v>
      </c>
      <c r="F110" s="122">
        <v>121</v>
      </c>
      <c r="G110" s="278">
        <v>423.53500000000003</v>
      </c>
      <c r="H110" s="140">
        <v>473.1</v>
      </c>
      <c r="I110" s="141">
        <v>603.65499999999997</v>
      </c>
    </row>
    <row r="111" spans="1:9" ht="33" x14ac:dyDescent="0.25">
      <c r="A111" s="298" t="s">
        <v>69</v>
      </c>
      <c r="B111" s="336" t="s">
        <v>151</v>
      </c>
      <c r="C111" s="150" t="s">
        <v>27</v>
      </c>
      <c r="D111" s="150" t="s">
        <v>28</v>
      </c>
      <c r="E111" s="150" t="s">
        <v>172</v>
      </c>
      <c r="F111" s="122">
        <v>122</v>
      </c>
      <c r="G111" s="278">
        <v>14</v>
      </c>
      <c r="H111" s="140">
        <v>14</v>
      </c>
      <c r="I111" s="141">
        <v>14</v>
      </c>
    </row>
    <row r="112" spans="1:9" ht="60" customHeight="1" x14ac:dyDescent="0.25">
      <c r="A112" s="298" t="s">
        <v>68</v>
      </c>
      <c r="B112" s="336" t="s">
        <v>151</v>
      </c>
      <c r="C112" s="150" t="s">
        <v>27</v>
      </c>
      <c r="D112" s="150" t="s">
        <v>28</v>
      </c>
      <c r="E112" s="150" t="s">
        <v>172</v>
      </c>
      <c r="F112" s="122">
        <v>129</v>
      </c>
      <c r="G112" s="278">
        <v>127.90600000000001</v>
      </c>
      <c r="H112" s="140">
        <v>142.786</v>
      </c>
      <c r="I112" s="141">
        <v>182.30099999999999</v>
      </c>
    </row>
    <row r="113" spans="1:9" ht="33" x14ac:dyDescent="0.25">
      <c r="A113" s="298" t="s">
        <v>6</v>
      </c>
      <c r="B113" s="336" t="s">
        <v>151</v>
      </c>
      <c r="C113" s="150" t="s">
        <v>27</v>
      </c>
      <c r="D113" s="150" t="s">
        <v>28</v>
      </c>
      <c r="E113" s="150" t="s">
        <v>172</v>
      </c>
      <c r="F113" s="122">
        <v>200</v>
      </c>
      <c r="G113" s="278">
        <f>SUM(G114)</f>
        <v>20</v>
      </c>
      <c r="H113" s="140">
        <f>SUM(H114)</f>
        <v>20</v>
      </c>
      <c r="I113" s="141">
        <f>SUM(I114)</f>
        <v>20</v>
      </c>
    </row>
    <row r="114" spans="1:9" ht="17.25" thickBot="1" x14ac:dyDescent="0.3">
      <c r="A114" s="299" t="s">
        <v>71</v>
      </c>
      <c r="B114" s="333" t="s">
        <v>151</v>
      </c>
      <c r="C114" s="151" t="s">
        <v>27</v>
      </c>
      <c r="D114" s="151" t="s">
        <v>28</v>
      </c>
      <c r="E114" s="151" t="s">
        <v>172</v>
      </c>
      <c r="F114" s="122">
        <v>244</v>
      </c>
      <c r="G114" s="278">
        <v>20</v>
      </c>
      <c r="H114" s="140">
        <v>20</v>
      </c>
      <c r="I114" s="141">
        <v>20</v>
      </c>
    </row>
    <row r="115" spans="1:9" ht="33.75" thickBot="1" x14ac:dyDescent="0.3">
      <c r="A115" s="315" t="s">
        <v>173</v>
      </c>
      <c r="B115" s="340" t="s">
        <v>151</v>
      </c>
      <c r="C115" s="146" t="s">
        <v>28</v>
      </c>
      <c r="D115" s="146" t="s">
        <v>26</v>
      </c>
      <c r="E115" s="146"/>
      <c r="F115" s="359"/>
      <c r="G115" s="277">
        <f>SUM(G116)</f>
        <v>9612.2999999999993</v>
      </c>
      <c r="H115" s="143">
        <f t="shared" ref="H115:I117" si="16">SUM(H116)</f>
        <v>4867.3</v>
      </c>
      <c r="I115" s="130">
        <f t="shared" si="16"/>
        <v>4867.3</v>
      </c>
    </row>
    <row r="116" spans="1:9" ht="16.5" x14ac:dyDescent="0.25">
      <c r="A116" s="316" t="s">
        <v>174</v>
      </c>
      <c r="B116" s="332" t="s">
        <v>151</v>
      </c>
      <c r="C116" s="147" t="s">
        <v>28</v>
      </c>
      <c r="D116" s="147" t="s">
        <v>31</v>
      </c>
      <c r="E116" s="147"/>
      <c r="F116" s="346"/>
      <c r="G116" s="283">
        <f>SUM(G117)</f>
        <v>9612.2999999999993</v>
      </c>
      <c r="H116" s="148">
        <f t="shared" si="16"/>
        <v>4867.3</v>
      </c>
      <c r="I116" s="149">
        <f t="shared" si="16"/>
        <v>4867.3</v>
      </c>
    </row>
    <row r="117" spans="1:9" ht="49.5" x14ac:dyDescent="0.25">
      <c r="A117" s="301" t="s">
        <v>175</v>
      </c>
      <c r="B117" s="336" t="s">
        <v>151</v>
      </c>
      <c r="C117" s="150" t="s">
        <v>28</v>
      </c>
      <c r="D117" s="150" t="s">
        <v>31</v>
      </c>
      <c r="E117" s="150" t="s">
        <v>14</v>
      </c>
      <c r="F117" s="343"/>
      <c r="G117" s="278">
        <f>SUM(G118)</f>
        <v>9612.2999999999993</v>
      </c>
      <c r="H117" s="140">
        <f t="shared" si="16"/>
        <v>4867.3</v>
      </c>
      <c r="I117" s="141">
        <f t="shared" si="16"/>
        <v>4867.3</v>
      </c>
    </row>
    <row r="118" spans="1:9" ht="33" x14ac:dyDescent="0.25">
      <c r="A118" s="196" t="s">
        <v>42</v>
      </c>
      <c r="B118" s="336" t="s">
        <v>151</v>
      </c>
      <c r="C118" s="150" t="s">
        <v>28</v>
      </c>
      <c r="D118" s="150" t="s">
        <v>31</v>
      </c>
      <c r="E118" s="150" t="s">
        <v>177</v>
      </c>
      <c r="F118" s="342"/>
      <c r="G118" s="278">
        <f>SUM(G119+G122)</f>
        <v>9612.2999999999993</v>
      </c>
      <c r="H118" s="140">
        <f>SUM(H119+H122)</f>
        <v>4867.3</v>
      </c>
      <c r="I118" s="141">
        <f>SUM(I119+I122)</f>
        <v>4867.3</v>
      </c>
    </row>
    <row r="119" spans="1:9" ht="82.5" x14ac:dyDescent="0.25">
      <c r="A119" s="196" t="s">
        <v>5</v>
      </c>
      <c r="B119" s="336" t="s">
        <v>151</v>
      </c>
      <c r="C119" s="150" t="s">
        <v>28</v>
      </c>
      <c r="D119" s="150" t="s">
        <v>31</v>
      </c>
      <c r="E119" s="150" t="s">
        <v>177</v>
      </c>
      <c r="F119" s="342" t="s">
        <v>171</v>
      </c>
      <c r="G119" s="278">
        <f>SUM(G120:G121)</f>
        <v>4867.3</v>
      </c>
      <c r="H119" s="140">
        <f>SUM(H120:H121)</f>
        <v>4867.3</v>
      </c>
      <c r="I119" s="141">
        <f>SUM(I120:I121)</f>
        <v>4867.3</v>
      </c>
    </row>
    <row r="120" spans="1:9" ht="16.5" x14ac:dyDescent="0.25">
      <c r="A120" s="313" t="s">
        <v>66</v>
      </c>
      <c r="B120" s="336" t="s">
        <v>151</v>
      </c>
      <c r="C120" s="150" t="s">
        <v>28</v>
      </c>
      <c r="D120" s="150" t="s">
        <v>31</v>
      </c>
      <c r="E120" s="150" t="s">
        <v>177</v>
      </c>
      <c r="F120" s="122">
        <v>111</v>
      </c>
      <c r="G120" s="278">
        <v>3738.3</v>
      </c>
      <c r="H120" s="140">
        <v>3738.3</v>
      </c>
      <c r="I120" s="141">
        <v>3738.3</v>
      </c>
    </row>
    <row r="121" spans="1:9" ht="49.5" x14ac:dyDescent="0.25">
      <c r="A121" s="298" t="s">
        <v>72</v>
      </c>
      <c r="B121" s="336" t="s">
        <v>151</v>
      </c>
      <c r="C121" s="150" t="s">
        <v>28</v>
      </c>
      <c r="D121" s="150" t="s">
        <v>31</v>
      </c>
      <c r="E121" s="150" t="s">
        <v>177</v>
      </c>
      <c r="F121" s="122">
        <v>119</v>
      </c>
      <c r="G121" s="278">
        <v>1129</v>
      </c>
      <c r="H121" s="140">
        <v>1129</v>
      </c>
      <c r="I121" s="141">
        <v>1129</v>
      </c>
    </row>
    <row r="122" spans="1:9" ht="33" x14ac:dyDescent="0.25">
      <c r="A122" s="298" t="s">
        <v>6</v>
      </c>
      <c r="B122" s="336" t="s">
        <v>151</v>
      </c>
      <c r="C122" s="150" t="s">
        <v>28</v>
      </c>
      <c r="D122" s="150" t="s">
        <v>31</v>
      </c>
      <c r="E122" s="150" t="s">
        <v>177</v>
      </c>
      <c r="F122" s="122">
        <v>200</v>
      </c>
      <c r="G122" s="278">
        <f>SUM(G123)</f>
        <v>4745</v>
      </c>
      <c r="H122" s="140">
        <f>SUM(H123)</f>
        <v>0</v>
      </c>
      <c r="I122" s="141">
        <f>SUM(I123)</f>
        <v>0</v>
      </c>
    </row>
    <row r="123" spans="1:9" ht="17.25" thickBot="1" x14ac:dyDescent="0.3">
      <c r="A123" s="312" t="s">
        <v>71</v>
      </c>
      <c r="B123" s="333" t="s">
        <v>151</v>
      </c>
      <c r="C123" s="151" t="s">
        <v>28</v>
      </c>
      <c r="D123" s="151" t="s">
        <v>31</v>
      </c>
      <c r="E123" s="151" t="s">
        <v>177</v>
      </c>
      <c r="F123" s="122">
        <v>244</v>
      </c>
      <c r="G123" s="280">
        <v>4745</v>
      </c>
      <c r="H123" s="145">
        <v>0</v>
      </c>
      <c r="I123" s="141">
        <v>0</v>
      </c>
    </row>
    <row r="124" spans="1:9" ht="17.25" thickBot="1" x14ac:dyDescent="0.3">
      <c r="A124" s="295" t="s">
        <v>131</v>
      </c>
      <c r="B124" s="183">
        <v>901</v>
      </c>
      <c r="C124" s="111" t="s">
        <v>29</v>
      </c>
      <c r="D124" s="111" t="s">
        <v>26</v>
      </c>
      <c r="E124" s="111"/>
      <c r="F124" s="341"/>
      <c r="G124" s="277">
        <f t="shared" ref="G124:I126" si="17">G125</f>
        <v>3946.8</v>
      </c>
      <c r="H124" s="143">
        <f t="shared" si="17"/>
        <v>5256.5</v>
      </c>
      <c r="I124" s="130">
        <f t="shared" si="17"/>
        <v>5483</v>
      </c>
    </row>
    <row r="125" spans="1:9" ht="16.5" x14ac:dyDescent="0.25">
      <c r="A125" s="297" t="s">
        <v>43</v>
      </c>
      <c r="B125" s="189">
        <v>901</v>
      </c>
      <c r="C125" s="112" t="s">
        <v>29</v>
      </c>
      <c r="D125" s="112" t="s">
        <v>31</v>
      </c>
      <c r="E125" s="112"/>
      <c r="F125" s="335"/>
      <c r="G125" s="273">
        <f t="shared" si="17"/>
        <v>3946.8</v>
      </c>
      <c r="H125" s="135">
        <f t="shared" si="17"/>
        <v>5256.5</v>
      </c>
      <c r="I125" s="136">
        <f t="shared" si="17"/>
        <v>5483</v>
      </c>
    </row>
    <row r="126" spans="1:9" ht="16.5" x14ac:dyDescent="0.25">
      <c r="A126" s="298" t="s">
        <v>44</v>
      </c>
      <c r="B126" s="186">
        <v>901</v>
      </c>
      <c r="C126" s="114" t="s">
        <v>29</v>
      </c>
      <c r="D126" s="114" t="s">
        <v>31</v>
      </c>
      <c r="E126" s="114" t="s">
        <v>218</v>
      </c>
      <c r="F126" s="166"/>
      <c r="G126" s="274">
        <f t="shared" si="17"/>
        <v>3946.8</v>
      </c>
      <c r="H126" s="138">
        <f t="shared" si="17"/>
        <v>5256.5</v>
      </c>
      <c r="I126" s="139">
        <f t="shared" si="17"/>
        <v>5483</v>
      </c>
    </row>
    <row r="127" spans="1:9" ht="82.5" x14ac:dyDescent="0.25">
      <c r="A127" s="298" t="s">
        <v>217</v>
      </c>
      <c r="B127" s="186">
        <v>901</v>
      </c>
      <c r="C127" s="114" t="s">
        <v>29</v>
      </c>
      <c r="D127" s="114" t="s">
        <v>31</v>
      </c>
      <c r="E127" s="114" t="s">
        <v>219</v>
      </c>
      <c r="F127" s="166"/>
      <c r="G127" s="274">
        <f>SUM(G128)</f>
        <v>3946.8</v>
      </c>
      <c r="H127" s="138">
        <f>SUM(H128)</f>
        <v>5256.5</v>
      </c>
      <c r="I127" s="139">
        <f>SUM(I128)</f>
        <v>5483</v>
      </c>
    </row>
    <row r="128" spans="1:9" ht="33" x14ac:dyDescent="0.25">
      <c r="A128" s="298" t="s">
        <v>6</v>
      </c>
      <c r="B128" s="186">
        <v>901</v>
      </c>
      <c r="C128" s="114" t="s">
        <v>29</v>
      </c>
      <c r="D128" s="114" t="s">
        <v>31</v>
      </c>
      <c r="E128" s="167" t="s">
        <v>219</v>
      </c>
      <c r="F128" s="166">
        <v>200</v>
      </c>
      <c r="G128" s="274">
        <f>G129</f>
        <v>3946.8</v>
      </c>
      <c r="H128" s="138">
        <f>H129</f>
        <v>5256.5</v>
      </c>
      <c r="I128" s="139">
        <f>I129</f>
        <v>5483</v>
      </c>
    </row>
    <row r="129" spans="1:9" ht="17.25" thickBot="1" x14ac:dyDescent="0.3">
      <c r="A129" s="312" t="s">
        <v>71</v>
      </c>
      <c r="B129" s="187">
        <v>901</v>
      </c>
      <c r="C129" s="115" t="s">
        <v>29</v>
      </c>
      <c r="D129" s="115" t="s">
        <v>31</v>
      </c>
      <c r="E129" s="167" t="s">
        <v>219</v>
      </c>
      <c r="F129" s="122">
        <v>244</v>
      </c>
      <c r="G129" s="278">
        <v>3946.8</v>
      </c>
      <c r="H129" s="140">
        <v>5256.5</v>
      </c>
      <c r="I129" s="141">
        <v>5483</v>
      </c>
    </row>
    <row r="130" spans="1:9" ht="17.25" thickBot="1" x14ac:dyDescent="0.3">
      <c r="A130" s="295" t="s">
        <v>132</v>
      </c>
      <c r="B130" s="183">
        <v>901</v>
      </c>
      <c r="C130" s="111" t="s">
        <v>30</v>
      </c>
      <c r="D130" s="111" t="s">
        <v>26</v>
      </c>
      <c r="E130" s="142"/>
      <c r="F130" s="334"/>
      <c r="G130" s="277">
        <f t="shared" ref="G130:I132" si="18">G131</f>
        <v>17392</v>
      </c>
      <c r="H130" s="143">
        <f t="shared" si="18"/>
        <v>12392</v>
      </c>
      <c r="I130" s="130">
        <f t="shared" si="18"/>
        <v>12392</v>
      </c>
    </row>
    <row r="131" spans="1:9" ht="16.5" x14ac:dyDescent="0.25">
      <c r="A131" s="297" t="s">
        <v>45</v>
      </c>
      <c r="B131" s="189">
        <v>901</v>
      </c>
      <c r="C131" s="112" t="s">
        <v>30</v>
      </c>
      <c r="D131" s="112" t="s">
        <v>28</v>
      </c>
      <c r="E131" s="112"/>
      <c r="F131" s="335"/>
      <c r="G131" s="273">
        <f>G132+G136</f>
        <v>17392</v>
      </c>
      <c r="H131" s="273">
        <f t="shared" ref="H131:I131" si="19">H132+H136</f>
        <v>12392</v>
      </c>
      <c r="I131" s="310">
        <f t="shared" si="19"/>
        <v>12392</v>
      </c>
    </row>
    <row r="132" spans="1:9" ht="49.5" x14ac:dyDescent="0.25">
      <c r="A132" s="298" t="s">
        <v>46</v>
      </c>
      <c r="B132" s="186">
        <v>901</v>
      </c>
      <c r="C132" s="114" t="s">
        <v>30</v>
      </c>
      <c r="D132" s="114" t="s">
        <v>28</v>
      </c>
      <c r="E132" s="114" t="s">
        <v>18</v>
      </c>
      <c r="F132" s="166"/>
      <c r="G132" s="274">
        <f t="shared" si="18"/>
        <v>15192</v>
      </c>
      <c r="H132" s="138">
        <f t="shared" si="18"/>
        <v>10192</v>
      </c>
      <c r="I132" s="139">
        <f t="shared" si="18"/>
        <v>10192</v>
      </c>
    </row>
    <row r="133" spans="1:9" ht="16.5" x14ac:dyDescent="0.25">
      <c r="A133" s="298" t="s">
        <v>47</v>
      </c>
      <c r="B133" s="186">
        <v>901</v>
      </c>
      <c r="C133" s="114" t="s">
        <v>30</v>
      </c>
      <c r="D133" s="114" t="s">
        <v>28</v>
      </c>
      <c r="E133" s="114" t="s">
        <v>19</v>
      </c>
      <c r="F133" s="166"/>
      <c r="G133" s="274">
        <f>SUM(G134)</f>
        <v>15192</v>
      </c>
      <c r="H133" s="274">
        <f t="shared" ref="H133:I133" si="20">SUM(H134)</f>
        <v>10192</v>
      </c>
      <c r="I133" s="311">
        <f t="shared" si="20"/>
        <v>10192</v>
      </c>
    </row>
    <row r="134" spans="1:9" ht="33" x14ac:dyDescent="0.25">
      <c r="A134" s="298" t="s">
        <v>6</v>
      </c>
      <c r="B134" s="186">
        <v>901</v>
      </c>
      <c r="C134" s="114" t="s">
        <v>30</v>
      </c>
      <c r="D134" s="114" t="s">
        <v>28</v>
      </c>
      <c r="E134" s="114" t="s">
        <v>19</v>
      </c>
      <c r="F134" s="166">
        <v>200</v>
      </c>
      <c r="G134" s="274">
        <f>G135</f>
        <v>15192</v>
      </c>
      <c r="H134" s="138">
        <f>H135</f>
        <v>10192</v>
      </c>
      <c r="I134" s="139">
        <f>I135</f>
        <v>10192</v>
      </c>
    </row>
    <row r="135" spans="1:9" ht="17.25" thickBot="1" x14ac:dyDescent="0.3">
      <c r="A135" s="312" t="s">
        <v>71</v>
      </c>
      <c r="B135" s="187">
        <v>901</v>
      </c>
      <c r="C135" s="115" t="s">
        <v>30</v>
      </c>
      <c r="D135" s="115" t="s">
        <v>28</v>
      </c>
      <c r="E135" s="115" t="s">
        <v>19</v>
      </c>
      <c r="F135" s="122">
        <v>244</v>
      </c>
      <c r="G135" s="292">
        <v>15192</v>
      </c>
      <c r="H135" s="255">
        <v>10192</v>
      </c>
      <c r="I135" s="182">
        <v>10192</v>
      </c>
    </row>
    <row r="136" spans="1:9" ht="18" thickBot="1" x14ac:dyDescent="0.3">
      <c r="A136" s="234" t="s">
        <v>199</v>
      </c>
      <c r="B136" s="309" t="s">
        <v>151</v>
      </c>
      <c r="C136" s="235" t="s">
        <v>30</v>
      </c>
      <c r="D136" s="236" t="s">
        <v>28</v>
      </c>
      <c r="E136" s="236" t="s">
        <v>214</v>
      </c>
      <c r="F136" s="351"/>
      <c r="G136" s="237">
        <f t="shared" ref="G136:I137" si="21">SUM(G137)</f>
        <v>2200</v>
      </c>
      <c r="H136" s="238">
        <f t="shared" si="21"/>
        <v>2200</v>
      </c>
      <c r="I136" s="239">
        <f t="shared" si="21"/>
        <v>2200</v>
      </c>
    </row>
    <row r="137" spans="1:9" ht="69.75" thickBot="1" x14ac:dyDescent="0.3">
      <c r="A137" s="234" t="s">
        <v>213</v>
      </c>
      <c r="B137" s="309" t="s">
        <v>151</v>
      </c>
      <c r="C137" s="235" t="s">
        <v>30</v>
      </c>
      <c r="D137" s="236" t="s">
        <v>28</v>
      </c>
      <c r="E137" s="236" t="s">
        <v>215</v>
      </c>
      <c r="F137" s="349"/>
      <c r="G137" s="240">
        <f t="shared" si="21"/>
        <v>2200</v>
      </c>
      <c r="H137" s="241">
        <f t="shared" si="21"/>
        <v>2200</v>
      </c>
      <c r="I137" s="242">
        <f t="shared" si="21"/>
        <v>2200</v>
      </c>
    </row>
    <row r="138" spans="1:9" ht="33" x14ac:dyDescent="0.25">
      <c r="A138" s="297" t="s">
        <v>137</v>
      </c>
      <c r="B138" s="189">
        <v>901</v>
      </c>
      <c r="C138" s="112" t="s">
        <v>30</v>
      </c>
      <c r="D138" s="112" t="s">
        <v>28</v>
      </c>
      <c r="E138" s="220" t="s">
        <v>215</v>
      </c>
      <c r="F138" s="335">
        <v>600</v>
      </c>
      <c r="G138" s="287">
        <f>SUM(G139)</f>
        <v>2200</v>
      </c>
      <c r="H138" s="164">
        <f>SUM(H139)</f>
        <v>2200</v>
      </c>
      <c r="I138" s="136">
        <f>SUM(I139)</f>
        <v>2200</v>
      </c>
    </row>
    <row r="139" spans="1:9" ht="66.75" thickBot="1" x14ac:dyDescent="0.3">
      <c r="A139" s="299" t="s">
        <v>143</v>
      </c>
      <c r="B139" s="186">
        <v>901</v>
      </c>
      <c r="C139" s="114" t="s">
        <v>30</v>
      </c>
      <c r="D139" s="114" t="s">
        <v>28</v>
      </c>
      <c r="E139" s="222" t="s">
        <v>215</v>
      </c>
      <c r="F139" s="122">
        <v>612</v>
      </c>
      <c r="G139" s="283">
        <v>2200</v>
      </c>
      <c r="H139" s="148">
        <v>2200</v>
      </c>
      <c r="I139" s="149">
        <v>2200</v>
      </c>
    </row>
    <row r="140" spans="1:9" ht="17.25" thickBot="1" x14ac:dyDescent="0.3">
      <c r="A140" s="295" t="s">
        <v>133</v>
      </c>
      <c r="B140" s="183">
        <v>901</v>
      </c>
      <c r="C140" s="111" t="s">
        <v>32</v>
      </c>
      <c r="D140" s="111" t="s">
        <v>26</v>
      </c>
      <c r="E140" s="111"/>
      <c r="F140" s="341"/>
      <c r="G140" s="277">
        <f t="shared" ref="G140:I141" si="22">G141</f>
        <v>68675.5</v>
      </c>
      <c r="H140" s="143">
        <f t="shared" si="22"/>
        <v>58671.700000000004</v>
      </c>
      <c r="I140" s="130">
        <f t="shared" si="22"/>
        <v>58671.700000000004</v>
      </c>
    </row>
    <row r="141" spans="1:9" ht="17.25" thickBot="1" x14ac:dyDescent="0.3">
      <c r="A141" s="295" t="s">
        <v>48</v>
      </c>
      <c r="B141" s="183">
        <v>901</v>
      </c>
      <c r="C141" s="111" t="s">
        <v>32</v>
      </c>
      <c r="D141" s="111" t="s">
        <v>25</v>
      </c>
      <c r="E141" s="111"/>
      <c r="F141" s="341"/>
      <c r="G141" s="277">
        <f t="shared" si="22"/>
        <v>68675.5</v>
      </c>
      <c r="H141" s="143">
        <f t="shared" si="22"/>
        <v>58671.700000000004</v>
      </c>
      <c r="I141" s="130">
        <f t="shared" si="22"/>
        <v>58671.700000000004</v>
      </c>
    </row>
    <row r="142" spans="1:9" ht="33.75" thickBot="1" x14ac:dyDescent="0.3">
      <c r="A142" s="304" t="s">
        <v>49</v>
      </c>
      <c r="B142" s="183">
        <v>901</v>
      </c>
      <c r="C142" s="111" t="s">
        <v>32</v>
      </c>
      <c r="D142" s="111" t="s">
        <v>25</v>
      </c>
      <c r="E142" s="111" t="s">
        <v>20</v>
      </c>
      <c r="F142" s="341"/>
      <c r="G142" s="277">
        <f>SUM(G143+G146+G149+G152+G155)</f>
        <v>68675.5</v>
      </c>
      <c r="H142" s="143">
        <f>SUM(H143+H146+H149+H152+H155)</f>
        <v>58671.700000000004</v>
      </c>
      <c r="I142" s="130">
        <f>SUM(I143+I146+I149+I152+I155)</f>
        <v>58671.700000000004</v>
      </c>
    </row>
    <row r="143" spans="1:9" ht="17.25" thickBot="1" x14ac:dyDescent="0.3">
      <c r="A143" s="295" t="s">
        <v>50</v>
      </c>
      <c r="B143" s="183">
        <v>901</v>
      </c>
      <c r="C143" s="111" t="s">
        <v>32</v>
      </c>
      <c r="D143" s="111" t="s">
        <v>25</v>
      </c>
      <c r="E143" s="111" t="s">
        <v>21</v>
      </c>
      <c r="F143" s="341"/>
      <c r="G143" s="277">
        <f>G144</f>
        <v>16828.599999999999</v>
      </c>
      <c r="H143" s="143">
        <f>H144</f>
        <v>14055.3</v>
      </c>
      <c r="I143" s="130">
        <f>I144</f>
        <v>14055.3</v>
      </c>
    </row>
    <row r="144" spans="1:9" ht="36.75" customHeight="1" x14ac:dyDescent="0.25">
      <c r="A144" s="297" t="s">
        <v>137</v>
      </c>
      <c r="B144" s="189">
        <v>901</v>
      </c>
      <c r="C144" s="112" t="s">
        <v>32</v>
      </c>
      <c r="D144" s="112" t="s">
        <v>25</v>
      </c>
      <c r="E144" s="112" t="s">
        <v>21</v>
      </c>
      <c r="F144" s="335">
        <v>600</v>
      </c>
      <c r="G144" s="273">
        <f>SUM(G145)</f>
        <v>16828.599999999999</v>
      </c>
      <c r="H144" s="135">
        <f>SUM(H145)</f>
        <v>14055.3</v>
      </c>
      <c r="I144" s="136">
        <f>SUM(I145)</f>
        <v>14055.3</v>
      </c>
    </row>
    <row r="145" spans="1:9" ht="66.75" thickBot="1" x14ac:dyDescent="0.3">
      <c r="A145" s="299" t="s">
        <v>143</v>
      </c>
      <c r="B145" s="187">
        <v>901</v>
      </c>
      <c r="C145" s="115" t="s">
        <v>32</v>
      </c>
      <c r="D145" s="115" t="s">
        <v>25</v>
      </c>
      <c r="E145" s="115" t="s">
        <v>21</v>
      </c>
      <c r="F145" s="122">
        <v>611</v>
      </c>
      <c r="G145" s="278">
        <v>16828.599999999999</v>
      </c>
      <c r="H145" s="140">
        <v>14055.3</v>
      </c>
      <c r="I145" s="141">
        <v>14055.3</v>
      </c>
    </row>
    <row r="146" spans="1:9" ht="17.25" thickBot="1" x14ac:dyDescent="0.3">
      <c r="A146" s="317" t="s">
        <v>51</v>
      </c>
      <c r="B146" s="339">
        <v>901</v>
      </c>
      <c r="C146" s="111" t="s">
        <v>32</v>
      </c>
      <c r="D146" s="111" t="s">
        <v>25</v>
      </c>
      <c r="E146" s="111" t="s">
        <v>22</v>
      </c>
      <c r="F146" s="341"/>
      <c r="G146" s="277">
        <f>G147</f>
        <v>3425.3</v>
      </c>
      <c r="H146" s="143">
        <f>H147</f>
        <v>3054.4</v>
      </c>
      <c r="I146" s="130">
        <f>I147</f>
        <v>3054.4</v>
      </c>
    </row>
    <row r="147" spans="1:9" ht="33" x14ac:dyDescent="0.25">
      <c r="A147" s="297" t="s">
        <v>137</v>
      </c>
      <c r="B147" s="189">
        <v>901</v>
      </c>
      <c r="C147" s="112" t="s">
        <v>32</v>
      </c>
      <c r="D147" s="112" t="s">
        <v>25</v>
      </c>
      <c r="E147" s="112" t="s">
        <v>22</v>
      </c>
      <c r="F147" s="335">
        <v>600</v>
      </c>
      <c r="G147" s="273">
        <f>SUM(G148)</f>
        <v>3425.3</v>
      </c>
      <c r="H147" s="135">
        <f>SUM(H148)</f>
        <v>3054.4</v>
      </c>
      <c r="I147" s="136">
        <f>SUM(I148)</f>
        <v>3054.4</v>
      </c>
    </row>
    <row r="148" spans="1:9" ht="66.75" thickBot="1" x14ac:dyDescent="0.3">
      <c r="A148" s="299" t="s">
        <v>143</v>
      </c>
      <c r="B148" s="187">
        <v>901</v>
      </c>
      <c r="C148" s="115" t="s">
        <v>32</v>
      </c>
      <c r="D148" s="115" t="s">
        <v>25</v>
      </c>
      <c r="E148" s="115" t="s">
        <v>22</v>
      </c>
      <c r="F148" s="122">
        <v>611</v>
      </c>
      <c r="G148" s="278">
        <v>3425.3</v>
      </c>
      <c r="H148" s="140">
        <v>3054.4</v>
      </c>
      <c r="I148" s="141">
        <v>3054.4</v>
      </c>
    </row>
    <row r="149" spans="1:9" ht="83.25" thickBot="1" x14ac:dyDescent="0.3">
      <c r="A149" s="295" t="s">
        <v>52</v>
      </c>
      <c r="B149" s="183">
        <v>901</v>
      </c>
      <c r="C149" s="111" t="s">
        <v>32</v>
      </c>
      <c r="D149" s="111" t="s">
        <v>25</v>
      </c>
      <c r="E149" s="111" t="s">
        <v>23</v>
      </c>
      <c r="F149" s="341"/>
      <c r="G149" s="277">
        <f>G150</f>
        <v>30349</v>
      </c>
      <c r="H149" s="143">
        <f>H150</f>
        <v>26064.400000000001</v>
      </c>
      <c r="I149" s="130">
        <f>I150</f>
        <v>26064.400000000001</v>
      </c>
    </row>
    <row r="150" spans="1:9" ht="33" x14ac:dyDescent="0.25">
      <c r="A150" s="297" t="s">
        <v>137</v>
      </c>
      <c r="B150" s="189">
        <v>901</v>
      </c>
      <c r="C150" s="112" t="s">
        <v>32</v>
      </c>
      <c r="D150" s="112" t="s">
        <v>25</v>
      </c>
      <c r="E150" s="112" t="s">
        <v>23</v>
      </c>
      <c r="F150" s="335">
        <v>600</v>
      </c>
      <c r="G150" s="273">
        <f>SUM(G151)</f>
        <v>30349</v>
      </c>
      <c r="H150" s="135">
        <f>SUM(H151)</f>
        <v>26064.400000000001</v>
      </c>
      <c r="I150" s="136">
        <f>SUM(I151)</f>
        <v>26064.400000000001</v>
      </c>
    </row>
    <row r="151" spans="1:9" ht="66.75" thickBot="1" x14ac:dyDescent="0.3">
      <c r="A151" s="299" t="s">
        <v>143</v>
      </c>
      <c r="B151" s="187">
        <v>901</v>
      </c>
      <c r="C151" s="115" t="s">
        <v>32</v>
      </c>
      <c r="D151" s="115" t="s">
        <v>25</v>
      </c>
      <c r="E151" s="115" t="s">
        <v>23</v>
      </c>
      <c r="F151" s="122">
        <v>611</v>
      </c>
      <c r="G151" s="278">
        <v>30349</v>
      </c>
      <c r="H151" s="140">
        <v>26064.400000000001</v>
      </c>
      <c r="I151" s="141">
        <v>26064.400000000001</v>
      </c>
    </row>
    <row r="152" spans="1:9" ht="52.5" thickBot="1" x14ac:dyDescent="0.3">
      <c r="A152" s="248" t="s">
        <v>210</v>
      </c>
      <c r="B152" s="331" t="s">
        <v>151</v>
      </c>
      <c r="C152" s="249" t="s">
        <v>32</v>
      </c>
      <c r="D152" s="249" t="s">
        <v>25</v>
      </c>
      <c r="E152" s="205" t="s">
        <v>223</v>
      </c>
      <c r="F152" s="347"/>
      <c r="G152" s="250">
        <f>SUM(G153)</f>
        <v>671</v>
      </c>
      <c r="H152" s="251">
        <f t="shared" ref="H152:I152" si="23">SUM(H153)</f>
        <v>671</v>
      </c>
      <c r="I152" s="252">
        <f t="shared" si="23"/>
        <v>671</v>
      </c>
    </row>
    <row r="153" spans="1:9" ht="33" x14ac:dyDescent="0.25">
      <c r="A153" s="243" t="s">
        <v>137</v>
      </c>
      <c r="B153" s="332">
        <v>901</v>
      </c>
      <c r="C153" s="244" t="s">
        <v>32</v>
      </c>
      <c r="D153" s="244" t="s">
        <v>25</v>
      </c>
      <c r="E153" s="244" t="s">
        <v>223</v>
      </c>
      <c r="F153" s="348" t="s">
        <v>211</v>
      </c>
      <c r="G153" s="245">
        <f>SUM(G154)</f>
        <v>671</v>
      </c>
      <c r="H153" s="246">
        <f>SUM(H154)</f>
        <v>671</v>
      </c>
      <c r="I153" s="247">
        <f>SUM(I154)</f>
        <v>671</v>
      </c>
    </row>
    <row r="154" spans="1:9" ht="17.25" thickBot="1" x14ac:dyDescent="0.3">
      <c r="A154" s="318" t="s">
        <v>184</v>
      </c>
      <c r="B154" s="336">
        <v>901</v>
      </c>
      <c r="C154" s="203" t="s">
        <v>32</v>
      </c>
      <c r="D154" s="210" t="s">
        <v>25</v>
      </c>
      <c r="E154" s="210" t="s">
        <v>223</v>
      </c>
      <c r="F154" s="344">
        <v>612</v>
      </c>
      <c r="G154" s="283">
        <v>671</v>
      </c>
      <c r="H154" s="148">
        <v>671</v>
      </c>
      <c r="I154" s="149">
        <v>671</v>
      </c>
    </row>
    <row r="155" spans="1:9" ht="50.25" thickBot="1" x14ac:dyDescent="0.3">
      <c r="A155" s="295" t="s">
        <v>90</v>
      </c>
      <c r="B155" s="183">
        <v>901</v>
      </c>
      <c r="C155" s="111" t="s">
        <v>32</v>
      </c>
      <c r="D155" s="111" t="s">
        <v>25</v>
      </c>
      <c r="E155" s="111" t="s">
        <v>91</v>
      </c>
      <c r="F155" s="341"/>
      <c r="G155" s="277">
        <f>G156</f>
        <v>17401.599999999999</v>
      </c>
      <c r="H155" s="143">
        <f>H156</f>
        <v>14826.6</v>
      </c>
      <c r="I155" s="130">
        <f>I156</f>
        <v>14826.6</v>
      </c>
    </row>
    <row r="156" spans="1:9" ht="33" x14ac:dyDescent="0.25">
      <c r="A156" s="297" t="s">
        <v>137</v>
      </c>
      <c r="B156" s="189">
        <v>901</v>
      </c>
      <c r="C156" s="112" t="s">
        <v>32</v>
      </c>
      <c r="D156" s="112" t="s">
        <v>25</v>
      </c>
      <c r="E156" s="112" t="s">
        <v>91</v>
      </c>
      <c r="F156" s="335">
        <v>600</v>
      </c>
      <c r="G156" s="273">
        <f>SUM(G157)</f>
        <v>17401.599999999999</v>
      </c>
      <c r="H156" s="135">
        <f>SUM(H157)</f>
        <v>14826.6</v>
      </c>
      <c r="I156" s="136">
        <f>SUM(I157)</f>
        <v>14826.6</v>
      </c>
    </row>
    <row r="157" spans="1:9" ht="66.75" thickBot="1" x14ac:dyDescent="0.3">
      <c r="A157" s="299" t="s">
        <v>143</v>
      </c>
      <c r="B157" s="187">
        <v>901</v>
      </c>
      <c r="C157" s="115" t="s">
        <v>32</v>
      </c>
      <c r="D157" s="115" t="s">
        <v>25</v>
      </c>
      <c r="E157" s="115" t="s">
        <v>91</v>
      </c>
      <c r="F157" s="122">
        <v>611</v>
      </c>
      <c r="G157" s="278">
        <v>17401.599999999999</v>
      </c>
      <c r="H157" s="140">
        <v>14826.6</v>
      </c>
      <c r="I157" s="141">
        <v>14826.6</v>
      </c>
    </row>
    <row r="158" spans="1:9" ht="17.25" thickBot="1" x14ac:dyDescent="0.3">
      <c r="A158" s="295" t="s">
        <v>134</v>
      </c>
      <c r="B158" s="183">
        <v>901</v>
      </c>
      <c r="C158" s="111">
        <v>11</v>
      </c>
      <c r="D158" s="111" t="s">
        <v>26</v>
      </c>
      <c r="E158" s="142"/>
      <c r="F158" s="334"/>
      <c r="G158" s="277">
        <f t="shared" ref="G158:I160" si="24">G159</f>
        <v>16985.839</v>
      </c>
      <c r="H158" s="143">
        <f t="shared" si="24"/>
        <v>14882.489</v>
      </c>
      <c r="I158" s="130">
        <f t="shared" si="24"/>
        <v>14902.100999999999</v>
      </c>
    </row>
    <row r="159" spans="1:9" ht="17.25" thickBot="1" x14ac:dyDescent="0.3">
      <c r="A159" s="304" t="s">
        <v>53</v>
      </c>
      <c r="B159" s="188">
        <v>901</v>
      </c>
      <c r="C159" s="142">
        <v>11</v>
      </c>
      <c r="D159" s="142" t="s">
        <v>25</v>
      </c>
      <c r="E159" s="142"/>
      <c r="F159" s="334"/>
      <c r="G159" s="282">
        <f>G160+G163+G166</f>
        <v>16985.839</v>
      </c>
      <c r="H159" s="171">
        <f t="shared" ref="H159:I159" si="25">H160+H163+H166</f>
        <v>14882.489</v>
      </c>
      <c r="I159" s="165">
        <f t="shared" si="25"/>
        <v>14902.100999999999</v>
      </c>
    </row>
    <row r="160" spans="1:9" ht="66.75" thickBot="1" x14ac:dyDescent="0.3">
      <c r="A160" s="295" t="s">
        <v>54</v>
      </c>
      <c r="B160" s="183">
        <v>901</v>
      </c>
      <c r="C160" s="111">
        <v>11</v>
      </c>
      <c r="D160" s="111" t="s">
        <v>25</v>
      </c>
      <c r="E160" s="111" t="s">
        <v>24</v>
      </c>
      <c r="F160" s="341"/>
      <c r="G160" s="277">
        <f t="shared" si="24"/>
        <v>15790.154</v>
      </c>
      <c r="H160" s="143">
        <f t="shared" si="24"/>
        <v>13982.055</v>
      </c>
      <c r="I160" s="130">
        <f t="shared" si="24"/>
        <v>13981.666999999999</v>
      </c>
    </row>
    <row r="161" spans="1:9" ht="35.25" customHeight="1" x14ac:dyDescent="0.25">
      <c r="A161" s="305" t="s">
        <v>137</v>
      </c>
      <c r="B161" s="360">
        <v>901</v>
      </c>
      <c r="C161" s="180">
        <v>11</v>
      </c>
      <c r="D161" s="180" t="s">
        <v>25</v>
      </c>
      <c r="E161" s="180" t="s">
        <v>24</v>
      </c>
      <c r="F161" s="361">
        <v>600</v>
      </c>
      <c r="G161" s="288">
        <f>SUM(G162)</f>
        <v>15790.154</v>
      </c>
      <c r="H161" s="253">
        <f>SUM(H162)</f>
        <v>13982.055</v>
      </c>
      <c r="I161" s="254">
        <f>SUM(I162)</f>
        <v>13981.666999999999</v>
      </c>
    </row>
    <row r="162" spans="1:9" ht="66" x14ac:dyDescent="0.25">
      <c r="A162" s="298" t="s">
        <v>143</v>
      </c>
      <c r="B162" s="186">
        <v>901</v>
      </c>
      <c r="C162" s="114">
        <v>11</v>
      </c>
      <c r="D162" s="114" t="s">
        <v>25</v>
      </c>
      <c r="E162" s="114" t="s">
        <v>24</v>
      </c>
      <c r="F162" s="350">
        <v>611</v>
      </c>
      <c r="G162" s="289">
        <v>15790.154</v>
      </c>
      <c r="H162" s="256">
        <v>13982.055</v>
      </c>
      <c r="I162" s="257">
        <v>13981.666999999999</v>
      </c>
    </row>
    <row r="163" spans="1:9" ht="69" x14ac:dyDescent="0.25">
      <c r="A163" s="201" t="s">
        <v>212</v>
      </c>
      <c r="B163" s="336">
        <v>901</v>
      </c>
      <c r="C163" s="205" t="s">
        <v>95</v>
      </c>
      <c r="D163" s="205" t="s">
        <v>25</v>
      </c>
      <c r="E163" s="205" t="s">
        <v>229</v>
      </c>
      <c r="F163" s="365"/>
      <c r="G163" s="206">
        <f>SUM(G164)</f>
        <v>340.2</v>
      </c>
      <c r="H163" s="207">
        <f t="shared" ref="H163:I163" si="26">SUM(H164)</f>
        <v>300</v>
      </c>
      <c r="I163" s="208">
        <f t="shared" si="26"/>
        <v>320</v>
      </c>
    </row>
    <row r="164" spans="1:9" ht="33" x14ac:dyDescent="0.25">
      <c r="A164" s="209" t="s">
        <v>137</v>
      </c>
      <c r="B164" s="336">
        <v>901</v>
      </c>
      <c r="C164" s="210" t="s">
        <v>95</v>
      </c>
      <c r="D164" s="210" t="s">
        <v>25</v>
      </c>
      <c r="E164" s="210" t="s">
        <v>229</v>
      </c>
      <c r="F164" s="366" t="s">
        <v>211</v>
      </c>
      <c r="G164" s="211">
        <f>SUM(G165)</f>
        <v>340.2</v>
      </c>
      <c r="H164" s="230">
        <f>SUM(H165)</f>
        <v>300</v>
      </c>
      <c r="I164" s="231">
        <f>SUM(I165)</f>
        <v>320</v>
      </c>
    </row>
    <row r="165" spans="1:9" ht="17.25" thickBot="1" x14ac:dyDescent="0.3">
      <c r="A165" s="319" t="s">
        <v>184</v>
      </c>
      <c r="B165" s="330">
        <v>901</v>
      </c>
      <c r="C165" s="153">
        <v>11</v>
      </c>
      <c r="D165" s="153" t="s">
        <v>25</v>
      </c>
      <c r="E165" s="210" t="s">
        <v>229</v>
      </c>
      <c r="F165" s="352">
        <v>612</v>
      </c>
      <c r="G165" s="290">
        <v>340.2</v>
      </c>
      <c r="H165" s="232">
        <v>300</v>
      </c>
      <c r="I165" s="233">
        <v>320</v>
      </c>
    </row>
    <row r="166" spans="1:9" ht="33.75" thickBot="1" x14ac:dyDescent="0.3">
      <c r="A166" s="295" t="s">
        <v>189</v>
      </c>
      <c r="B166" s="183">
        <v>901</v>
      </c>
      <c r="C166" s="111">
        <v>11</v>
      </c>
      <c r="D166" s="111" t="s">
        <v>25</v>
      </c>
      <c r="E166" s="111" t="s">
        <v>190</v>
      </c>
      <c r="F166" s="341"/>
      <c r="G166" s="277">
        <f t="shared" ref="G166:I166" si="27">G167</f>
        <v>855.48500000000001</v>
      </c>
      <c r="H166" s="143">
        <f t="shared" si="27"/>
        <v>600.43399999999997</v>
      </c>
      <c r="I166" s="130">
        <f t="shared" si="27"/>
        <v>600.43399999999997</v>
      </c>
    </row>
    <row r="167" spans="1:9" ht="33" x14ac:dyDescent="0.25">
      <c r="A167" s="297" t="s">
        <v>137</v>
      </c>
      <c r="B167" s="189">
        <v>901</v>
      </c>
      <c r="C167" s="112">
        <v>11</v>
      </c>
      <c r="D167" s="112" t="s">
        <v>25</v>
      </c>
      <c r="E167" s="112" t="s">
        <v>190</v>
      </c>
      <c r="F167" s="335">
        <v>600</v>
      </c>
      <c r="G167" s="273">
        <f>SUM(G168)</f>
        <v>855.48500000000001</v>
      </c>
      <c r="H167" s="135">
        <f>SUM(H168)</f>
        <v>600.43399999999997</v>
      </c>
      <c r="I167" s="136">
        <f>SUM(I168)</f>
        <v>600.43399999999997</v>
      </c>
    </row>
    <row r="168" spans="1:9" ht="17.25" thickBot="1" x14ac:dyDescent="0.3">
      <c r="A168" s="318" t="s">
        <v>184</v>
      </c>
      <c r="B168" s="190">
        <v>901</v>
      </c>
      <c r="C168" s="173">
        <v>11</v>
      </c>
      <c r="D168" s="173" t="s">
        <v>25</v>
      </c>
      <c r="E168" s="172" t="s">
        <v>190</v>
      </c>
      <c r="F168" s="353">
        <v>612</v>
      </c>
      <c r="G168" s="291">
        <v>855.48500000000001</v>
      </c>
      <c r="H168" s="258">
        <v>600.43399999999997</v>
      </c>
      <c r="I168" s="259">
        <v>600.43399999999997</v>
      </c>
    </row>
    <row r="169" spans="1:9" ht="17.25" thickBot="1" x14ac:dyDescent="0.3">
      <c r="A169" s="320" t="s">
        <v>92</v>
      </c>
      <c r="B169" s="362"/>
      <c r="C169" s="322"/>
      <c r="D169" s="322"/>
      <c r="E169" s="322"/>
      <c r="F169" s="363"/>
      <c r="G169" s="323">
        <f>G170</f>
        <v>3548.2000000000003</v>
      </c>
      <c r="H169" s="324">
        <f>H170</f>
        <v>3522.2000000000003</v>
      </c>
      <c r="I169" s="325">
        <f>I170</f>
        <v>3522.2000000000003</v>
      </c>
    </row>
    <row r="170" spans="1:9" ht="17.25" thickBot="1" x14ac:dyDescent="0.3">
      <c r="A170" s="317" t="s">
        <v>129</v>
      </c>
      <c r="B170" s="339">
        <v>902</v>
      </c>
      <c r="C170" s="111" t="s">
        <v>25</v>
      </c>
      <c r="D170" s="111" t="s">
        <v>28</v>
      </c>
      <c r="E170" s="326"/>
      <c r="F170" s="364"/>
      <c r="G170" s="327">
        <f>SUM(G171)</f>
        <v>3548.2000000000003</v>
      </c>
      <c r="H170" s="328">
        <f>SUM(H171)</f>
        <v>3522.2000000000003</v>
      </c>
      <c r="I170" s="329">
        <f>SUM(I171)</f>
        <v>3522.2000000000003</v>
      </c>
    </row>
    <row r="171" spans="1:9" ht="48" customHeight="1" x14ac:dyDescent="0.25">
      <c r="A171" s="306" t="s">
        <v>7</v>
      </c>
      <c r="B171" s="360">
        <v>902</v>
      </c>
      <c r="C171" s="180" t="s">
        <v>25</v>
      </c>
      <c r="D171" s="180" t="s">
        <v>28</v>
      </c>
      <c r="E171" s="181"/>
      <c r="F171" s="376"/>
      <c r="G171" s="288">
        <f t="shared" ref="G171:I172" si="28">G172</f>
        <v>3548.2000000000003</v>
      </c>
      <c r="H171" s="253">
        <f t="shared" si="28"/>
        <v>3522.2000000000003</v>
      </c>
      <c r="I171" s="254">
        <f t="shared" si="28"/>
        <v>3522.2000000000003</v>
      </c>
    </row>
    <row r="172" spans="1:9" ht="33" x14ac:dyDescent="0.25">
      <c r="A172" s="298" t="s">
        <v>8</v>
      </c>
      <c r="B172" s="186">
        <v>902</v>
      </c>
      <c r="C172" s="114" t="s">
        <v>25</v>
      </c>
      <c r="D172" s="114" t="s">
        <v>28</v>
      </c>
      <c r="E172" s="114" t="s">
        <v>9</v>
      </c>
      <c r="F172" s="358"/>
      <c r="G172" s="274">
        <f t="shared" si="28"/>
        <v>3548.2000000000003</v>
      </c>
      <c r="H172" s="138">
        <f t="shared" si="28"/>
        <v>3522.2000000000003</v>
      </c>
      <c r="I172" s="139">
        <f t="shared" si="28"/>
        <v>3522.2000000000003</v>
      </c>
    </row>
    <row r="173" spans="1:9" ht="40.5" customHeight="1" x14ac:dyDescent="0.25">
      <c r="A173" s="298" t="s">
        <v>10</v>
      </c>
      <c r="B173" s="186">
        <v>902</v>
      </c>
      <c r="C173" s="114" t="s">
        <v>25</v>
      </c>
      <c r="D173" s="114" t="s">
        <v>28</v>
      </c>
      <c r="E173" s="114" t="s">
        <v>11</v>
      </c>
      <c r="F173" s="358"/>
      <c r="G173" s="274">
        <f>G174+G179</f>
        <v>3548.2000000000003</v>
      </c>
      <c r="H173" s="138">
        <f>H174+H179</f>
        <v>3522.2000000000003</v>
      </c>
      <c r="I173" s="139">
        <f>I174+I179</f>
        <v>3522.2000000000003</v>
      </c>
    </row>
    <row r="174" spans="1:9" ht="82.5" x14ac:dyDescent="0.25">
      <c r="A174" s="298" t="s">
        <v>5</v>
      </c>
      <c r="B174" s="186">
        <v>902</v>
      </c>
      <c r="C174" s="114" t="s">
        <v>25</v>
      </c>
      <c r="D174" s="114" t="s">
        <v>28</v>
      </c>
      <c r="E174" s="114" t="s">
        <v>11</v>
      </c>
      <c r="F174" s="166">
        <v>100</v>
      </c>
      <c r="G174" s="274">
        <f>G175+G176+G177</f>
        <v>3522.2000000000003</v>
      </c>
      <c r="H174" s="138">
        <f t="shared" ref="H174:I174" si="29">H175+H176+H177</f>
        <v>3522.2000000000003</v>
      </c>
      <c r="I174" s="139">
        <f t="shared" si="29"/>
        <v>3522.2000000000003</v>
      </c>
    </row>
    <row r="175" spans="1:9" ht="33" x14ac:dyDescent="0.25">
      <c r="A175" s="298" t="s">
        <v>67</v>
      </c>
      <c r="B175" s="186">
        <v>902</v>
      </c>
      <c r="C175" s="114" t="s">
        <v>25</v>
      </c>
      <c r="D175" s="114" t="s">
        <v>28</v>
      </c>
      <c r="E175" s="114" t="s">
        <v>11</v>
      </c>
      <c r="F175" s="166">
        <v>121</v>
      </c>
      <c r="G175" s="274">
        <v>2676.8</v>
      </c>
      <c r="H175" s="138">
        <v>2676.8</v>
      </c>
      <c r="I175" s="139">
        <v>2676.8</v>
      </c>
    </row>
    <row r="176" spans="1:9" ht="33" x14ac:dyDescent="0.25">
      <c r="A176" s="298" t="s">
        <v>69</v>
      </c>
      <c r="B176" s="186">
        <v>902</v>
      </c>
      <c r="C176" s="114" t="s">
        <v>25</v>
      </c>
      <c r="D176" s="114" t="s">
        <v>28</v>
      </c>
      <c r="E176" s="114" t="s">
        <v>11</v>
      </c>
      <c r="F176" s="166">
        <v>122</v>
      </c>
      <c r="G176" s="274">
        <v>37</v>
      </c>
      <c r="H176" s="138">
        <v>37</v>
      </c>
      <c r="I176" s="139">
        <v>37</v>
      </c>
    </row>
    <row r="177" spans="1:9" ht="60" customHeight="1" x14ac:dyDescent="0.25">
      <c r="A177" s="298" t="s">
        <v>68</v>
      </c>
      <c r="B177" s="186">
        <v>902</v>
      </c>
      <c r="C177" s="114" t="s">
        <v>25</v>
      </c>
      <c r="D177" s="114" t="s">
        <v>28</v>
      </c>
      <c r="E177" s="114" t="s">
        <v>11</v>
      </c>
      <c r="F177" s="166">
        <v>129</v>
      </c>
      <c r="G177" s="274">
        <v>808.4</v>
      </c>
      <c r="H177" s="138">
        <v>808.4</v>
      </c>
      <c r="I177" s="139">
        <v>808.4</v>
      </c>
    </row>
    <row r="178" spans="1:9" ht="33" x14ac:dyDescent="0.25">
      <c r="A178" s="298" t="s">
        <v>6</v>
      </c>
      <c r="B178" s="186">
        <v>902</v>
      </c>
      <c r="C178" s="114" t="s">
        <v>25</v>
      </c>
      <c r="D178" s="114" t="s">
        <v>28</v>
      </c>
      <c r="E178" s="114" t="s">
        <v>11</v>
      </c>
      <c r="F178" s="166">
        <v>200</v>
      </c>
      <c r="G178" s="274">
        <f>G179</f>
        <v>26</v>
      </c>
      <c r="H178" s="138">
        <f>H179</f>
        <v>0</v>
      </c>
      <c r="I178" s="139">
        <f>I179</f>
        <v>0</v>
      </c>
    </row>
    <row r="179" spans="1:9" ht="17.25" thickBot="1" x14ac:dyDescent="0.3">
      <c r="A179" s="321" t="s">
        <v>71</v>
      </c>
      <c r="B179" s="190">
        <v>902</v>
      </c>
      <c r="C179" s="173" t="s">
        <v>25</v>
      </c>
      <c r="D179" s="173" t="s">
        <v>28</v>
      </c>
      <c r="E179" s="173" t="s">
        <v>11</v>
      </c>
      <c r="F179" s="163">
        <v>244</v>
      </c>
      <c r="G179" s="292">
        <v>26</v>
      </c>
      <c r="H179" s="255">
        <v>0</v>
      </c>
      <c r="I179" s="182">
        <v>0</v>
      </c>
    </row>
    <row r="180" spans="1:9" ht="26.25" customHeight="1" thickBot="1" x14ac:dyDescent="0.3">
      <c r="A180" s="317" t="s">
        <v>55</v>
      </c>
      <c r="B180" s="339"/>
      <c r="C180" s="326"/>
      <c r="D180" s="326"/>
      <c r="E180" s="326"/>
      <c r="F180" s="364"/>
      <c r="G180" s="327">
        <f>SUM(G24+G169)</f>
        <v>280320.91699999996</v>
      </c>
      <c r="H180" s="328">
        <f>SUM(H24+H169)</f>
        <v>249974.81200000001</v>
      </c>
      <c r="I180" s="329">
        <f>SUM(I24+I169)</f>
        <v>246873.34700000004</v>
      </c>
    </row>
    <row r="181" spans="1:9" ht="16.5" x14ac:dyDescent="0.25">
      <c r="A181" s="116"/>
      <c r="B181" s="116"/>
      <c r="C181" s="116"/>
      <c r="D181" s="116"/>
      <c r="E181" s="116"/>
      <c r="F181" s="116"/>
      <c r="G181" s="116"/>
      <c r="H181" s="116"/>
      <c r="I181" s="116"/>
    </row>
    <row r="182" spans="1:9" ht="0.75" customHeight="1" x14ac:dyDescent="0.25">
      <c r="A182" s="116"/>
      <c r="B182" s="116"/>
      <c r="C182" s="116"/>
      <c r="D182" s="116"/>
      <c r="E182" s="116"/>
      <c r="F182" s="116"/>
      <c r="G182" s="116"/>
      <c r="H182" s="116"/>
      <c r="I182" s="116"/>
    </row>
    <row r="183" spans="1:9" ht="15.75" customHeight="1" x14ac:dyDescent="0.25">
      <c r="A183" s="395" t="s">
        <v>76</v>
      </c>
      <c r="B183" s="395"/>
      <c r="C183" s="395"/>
      <c r="D183" s="395"/>
      <c r="E183" s="395"/>
      <c r="F183" s="395"/>
      <c r="G183" s="395"/>
      <c r="H183" s="395"/>
      <c r="I183" s="395"/>
    </row>
    <row r="184" spans="1:9" ht="16.5" x14ac:dyDescent="0.25">
      <c r="A184" s="392" t="s">
        <v>88</v>
      </c>
      <c r="B184" s="392"/>
      <c r="C184" s="392"/>
      <c r="D184" s="392"/>
      <c r="E184" s="392"/>
      <c r="F184" s="392"/>
      <c r="G184" s="392"/>
      <c r="H184" s="392"/>
      <c r="I184" s="392"/>
    </row>
    <row r="185" spans="1:9" ht="16.5" x14ac:dyDescent="0.25">
      <c r="A185" s="392" t="s">
        <v>77</v>
      </c>
      <c r="B185" s="392"/>
      <c r="C185" s="392"/>
      <c r="D185" s="392"/>
      <c r="E185" s="392"/>
      <c r="F185" s="392"/>
      <c r="G185" s="392"/>
      <c r="H185" s="392"/>
      <c r="I185" s="392"/>
    </row>
    <row r="186" spans="1:9" ht="12.75" customHeight="1" x14ac:dyDescent="0.25">
      <c r="A186" s="116"/>
      <c r="B186" s="116"/>
      <c r="C186" s="116"/>
      <c r="D186" s="116"/>
      <c r="E186" s="116"/>
      <c r="F186" s="116"/>
      <c r="G186" s="116"/>
      <c r="H186" s="116"/>
      <c r="I186" s="116"/>
    </row>
    <row r="187" spans="1:9" ht="16.5" hidden="1" x14ac:dyDescent="0.25">
      <c r="A187" s="116"/>
      <c r="B187" s="116"/>
      <c r="C187" s="116"/>
      <c r="D187" s="116"/>
      <c r="E187" s="116"/>
      <c r="F187" s="116"/>
      <c r="G187" s="116"/>
      <c r="H187" s="116"/>
      <c r="I187" s="116"/>
    </row>
    <row r="188" spans="1:9" ht="16.5" x14ac:dyDescent="0.25">
      <c r="A188" s="377" t="s">
        <v>57</v>
      </c>
      <c r="B188" s="378" t="s">
        <v>89</v>
      </c>
      <c r="C188" s="379"/>
      <c r="D188" s="379"/>
      <c r="E188" s="379"/>
      <c r="F188" s="380"/>
      <c r="G188" s="393" t="s">
        <v>162</v>
      </c>
      <c r="H188" s="393"/>
      <c r="I188" s="393"/>
    </row>
    <row r="189" spans="1:9" ht="16.5" x14ac:dyDescent="0.25">
      <c r="A189" s="377"/>
      <c r="B189" s="381"/>
      <c r="C189" s="382"/>
      <c r="D189" s="382"/>
      <c r="E189" s="382"/>
      <c r="F189" s="383"/>
      <c r="G189" s="394" t="s">
        <v>196</v>
      </c>
      <c r="H189" s="393" t="s">
        <v>163</v>
      </c>
      <c r="I189" s="393"/>
    </row>
    <row r="190" spans="1:9" ht="33" x14ac:dyDescent="0.25">
      <c r="A190" s="377"/>
      <c r="B190" s="384"/>
      <c r="C190" s="385"/>
      <c r="D190" s="385"/>
      <c r="E190" s="385"/>
      <c r="F190" s="386"/>
      <c r="G190" s="394"/>
      <c r="H190" s="154" t="s">
        <v>197</v>
      </c>
      <c r="I190" s="113" t="s">
        <v>216</v>
      </c>
    </row>
    <row r="191" spans="1:9" ht="16.5" x14ac:dyDescent="0.25">
      <c r="A191" s="155">
        <v>1</v>
      </c>
      <c r="B191" s="398">
        <v>2</v>
      </c>
      <c r="C191" s="399"/>
      <c r="D191" s="399"/>
      <c r="E191" s="399"/>
      <c r="F191" s="400"/>
      <c r="G191" s="156"/>
      <c r="H191" s="157"/>
      <c r="I191" s="155"/>
    </row>
    <row r="192" spans="1:9" ht="16.5" x14ac:dyDescent="0.25">
      <c r="A192" s="155"/>
      <c r="B192" s="158"/>
      <c r="C192" s="159"/>
      <c r="D192" s="159"/>
      <c r="E192" s="159"/>
      <c r="F192" s="160"/>
      <c r="G192" s="160"/>
      <c r="H192" s="157"/>
      <c r="I192" s="155"/>
    </row>
    <row r="193" spans="1:9" ht="16.5" x14ac:dyDescent="0.25">
      <c r="A193" s="155"/>
      <c r="B193" s="158"/>
      <c r="C193" s="159"/>
      <c r="D193" s="159"/>
      <c r="E193" s="159"/>
      <c r="F193" s="160"/>
      <c r="G193" s="160"/>
      <c r="H193" s="157"/>
      <c r="I193" s="155"/>
    </row>
    <row r="194" spans="1:9" ht="16.5" x14ac:dyDescent="0.25">
      <c r="A194" s="113"/>
      <c r="B194" s="401"/>
      <c r="C194" s="402"/>
      <c r="D194" s="402"/>
      <c r="E194" s="402"/>
      <c r="F194" s="403"/>
      <c r="G194" s="161"/>
      <c r="H194" s="157"/>
      <c r="I194" s="113"/>
    </row>
    <row r="195" spans="1:9" ht="16.5" x14ac:dyDescent="0.25">
      <c r="A195" s="113"/>
      <c r="B195" s="401"/>
      <c r="C195" s="402"/>
      <c r="D195" s="402"/>
      <c r="E195" s="402"/>
      <c r="F195" s="403"/>
      <c r="G195" s="161"/>
      <c r="H195" s="157"/>
      <c r="I195" s="113"/>
    </row>
    <row r="196" spans="1:9" ht="16.5" x14ac:dyDescent="0.25">
      <c r="A196" s="162" t="s">
        <v>114</v>
      </c>
      <c r="B196" s="401"/>
      <c r="C196" s="402"/>
      <c r="D196" s="402"/>
      <c r="E196" s="402"/>
      <c r="F196" s="403"/>
      <c r="G196" s="161"/>
      <c r="H196" s="157"/>
      <c r="I196" s="113"/>
    </row>
    <row r="198" spans="1:9" ht="18.75" x14ac:dyDescent="0.3">
      <c r="A198" s="177" t="s">
        <v>191</v>
      </c>
    </row>
    <row r="199" spans="1:9" ht="18.75" x14ac:dyDescent="0.3">
      <c r="A199" s="177" t="s">
        <v>192</v>
      </c>
      <c r="B199" s="41"/>
      <c r="C199" s="41"/>
      <c r="D199" s="40"/>
      <c r="E199" s="40"/>
      <c r="F199" s="404" t="s">
        <v>147</v>
      </c>
      <c r="G199" s="404"/>
    </row>
    <row r="200" spans="1:9" x14ac:dyDescent="0.25">
      <c r="B200" s="397" t="s">
        <v>98</v>
      </c>
      <c r="C200" s="397"/>
      <c r="D200" s="42" t="s">
        <v>104</v>
      </c>
      <c r="F200" s="405" t="s">
        <v>125</v>
      </c>
      <c r="G200" s="405"/>
    </row>
  </sheetData>
  <mergeCells count="39">
    <mergeCell ref="A11:I11"/>
    <mergeCell ref="A12:I12"/>
    <mergeCell ref="A13:I13"/>
    <mergeCell ref="G3:I3"/>
    <mergeCell ref="G4:I4"/>
    <mergeCell ref="G6:I6"/>
    <mergeCell ref="H7:I7"/>
    <mergeCell ref="F1:G1"/>
    <mergeCell ref="F2:G2"/>
    <mergeCell ref="B200:C200"/>
    <mergeCell ref="B191:F191"/>
    <mergeCell ref="B194:F194"/>
    <mergeCell ref="B195:F195"/>
    <mergeCell ref="B196:F196"/>
    <mergeCell ref="F199:G199"/>
    <mergeCell ref="F200:G200"/>
    <mergeCell ref="A17:I17"/>
    <mergeCell ref="A18:I18"/>
    <mergeCell ref="A20:A22"/>
    <mergeCell ref="B20:F20"/>
    <mergeCell ref="H2:I2"/>
    <mergeCell ref="H10:I10"/>
    <mergeCell ref="F10:G10"/>
    <mergeCell ref="A188:A190"/>
    <mergeCell ref="B188:F190"/>
    <mergeCell ref="G20:I20"/>
    <mergeCell ref="B21:B22"/>
    <mergeCell ref="C21:C22"/>
    <mergeCell ref="D21:D22"/>
    <mergeCell ref="E21:E22"/>
    <mergeCell ref="A185:I185"/>
    <mergeCell ref="G188:I188"/>
    <mergeCell ref="G189:G190"/>
    <mergeCell ref="F21:F22"/>
    <mergeCell ref="G21:G22"/>
    <mergeCell ref="H21:I21"/>
    <mergeCell ref="A183:I183"/>
    <mergeCell ref="A184:I184"/>
    <mergeCell ref="H189:I189"/>
  </mergeCells>
  <pageMargins left="0.70866141732283472" right="0.70866141732283472" top="0.74803149606299213" bottom="0.74803149606299213" header="0.31496062992125984" footer="0.31496062992125984"/>
  <pageSetup paperSize="9" scale="46" fitToHeight="4" orientation="portrait" r:id="rId1"/>
  <rowBreaks count="2" manualBreakCount="2">
    <brk id="56" max="8" man="1"/>
    <brk id="139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61"/>
  <sheetViews>
    <sheetView workbookViewId="0">
      <selection activeCell="D21" sqref="D21"/>
    </sheetView>
  </sheetViews>
  <sheetFormatPr defaultRowHeight="15" x14ac:dyDescent="0.25"/>
  <cols>
    <col min="1" max="1" width="48.85546875" customWidth="1"/>
    <col min="2" max="2" width="15.5703125" customWidth="1"/>
    <col min="3" max="3" width="10.28515625" customWidth="1"/>
    <col min="4" max="4" width="12" customWidth="1"/>
    <col min="5" max="5" width="16" customWidth="1"/>
    <col min="6" max="6" width="11" customWidth="1"/>
    <col min="7" max="7" width="17.140625" customWidth="1"/>
  </cols>
  <sheetData>
    <row r="1" spans="1:7" x14ac:dyDescent="0.25">
      <c r="F1" s="17" t="s">
        <v>81</v>
      </c>
      <c r="G1" s="17"/>
    </row>
    <row r="2" spans="1:7" x14ac:dyDescent="0.25">
      <c r="G2" s="17"/>
    </row>
    <row r="3" spans="1:7" ht="15.75" x14ac:dyDescent="0.25">
      <c r="F3" s="428" t="s">
        <v>56</v>
      </c>
      <c r="G3" s="428"/>
    </row>
    <row r="4" spans="1:7" ht="15.75" x14ac:dyDescent="0.25">
      <c r="F4" s="427" t="s">
        <v>142</v>
      </c>
      <c r="G4" s="427"/>
    </row>
    <row r="5" spans="1:7" ht="15.75" x14ac:dyDescent="0.25">
      <c r="F5" s="427" t="s">
        <v>80</v>
      </c>
      <c r="G5" s="427"/>
    </row>
    <row r="6" spans="1:7" ht="15.75" x14ac:dyDescent="0.25">
      <c r="F6" s="428" t="s">
        <v>149</v>
      </c>
      <c r="G6" s="428"/>
    </row>
    <row r="7" spans="1:7" x14ac:dyDescent="0.25">
      <c r="F7" s="9" t="s">
        <v>98</v>
      </c>
      <c r="G7" s="38" t="s">
        <v>99</v>
      </c>
    </row>
    <row r="8" spans="1:7" x14ac:dyDescent="0.25">
      <c r="F8" s="9"/>
      <c r="G8" s="9" t="s">
        <v>100</v>
      </c>
    </row>
    <row r="9" spans="1:7" ht="15.75" x14ac:dyDescent="0.25">
      <c r="F9" s="428" t="s">
        <v>128</v>
      </c>
      <c r="G9" s="428"/>
    </row>
    <row r="10" spans="1:7" x14ac:dyDescent="0.25">
      <c r="G10" s="17"/>
    </row>
    <row r="11" spans="1:7" s="1" customFormat="1" ht="30" customHeight="1" x14ac:dyDescent="0.25">
      <c r="A11" s="28"/>
      <c r="B11" s="28"/>
      <c r="C11" s="28"/>
      <c r="D11" s="28"/>
      <c r="E11" s="28"/>
      <c r="F11" s="28"/>
      <c r="G11" s="28"/>
    </row>
    <row r="12" spans="1:7" s="1" customFormat="1" ht="15.75" x14ac:dyDescent="0.25">
      <c r="A12" s="423" t="s">
        <v>141</v>
      </c>
      <c r="B12" s="423"/>
      <c r="C12" s="423"/>
      <c r="D12" s="423"/>
      <c r="E12" s="423"/>
      <c r="F12" s="423"/>
      <c r="G12" s="423"/>
    </row>
    <row r="13" spans="1:7" s="1" customFormat="1" ht="32.25" customHeight="1" x14ac:dyDescent="0.25">
      <c r="A13" s="424" t="s">
        <v>93</v>
      </c>
      <c r="B13" s="424"/>
      <c r="C13" s="424"/>
      <c r="D13" s="424"/>
      <c r="E13" s="424"/>
      <c r="F13" s="424"/>
      <c r="G13" s="424"/>
    </row>
    <row r="14" spans="1:7" s="1" customFormat="1" ht="15.75" x14ac:dyDescent="0.25">
      <c r="C14" s="425"/>
      <c r="D14" s="425"/>
      <c r="E14" s="425"/>
      <c r="F14" s="425"/>
    </row>
    <row r="15" spans="1:7" s="1" customFormat="1" ht="15.75" x14ac:dyDescent="0.25">
      <c r="A15" s="1" t="s">
        <v>87</v>
      </c>
      <c r="G15" s="18"/>
    </row>
    <row r="16" spans="1:7" s="1" customFormat="1" ht="15.75" x14ac:dyDescent="0.25">
      <c r="A16" s="1" t="s">
        <v>161</v>
      </c>
      <c r="B16" s="24"/>
      <c r="C16" s="24"/>
      <c r="D16" s="24"/>
      <c r="E16" s="24"/>
      <c r="F16" s="24"/>
      <c r="G16" s="24"/>
    </row>
    <row r="17" spans="1:8" s="1" customFormat="1" ht="15.75" x14ac:dyDescent="0.25">
      <c r="A17" s="1" t="s">
        <v>152</v>
      </c>
      <c r="G17" s="18"/>
    </row>
    <row r="18" spans="1:8" s="1" customFormat="1" ht="15.75" x14ac:dyDescent="0.25">
      <c r="A18" s="1" t="s">
        <v>119</v>
      </c>
      <c r="G18" s="18"/>
      <c r="H18" s="29"/>
    </row>
    <row r="19" spans="1:8" s="1" customFormat="1" ht="15.75" x14ac:dyDescent="0.25">
      <c r="A19" s="427" t="s">
        <v>116</v>
      </c>
      <c r="B19" s="427"/>
      <c r="C19" s="427"/>
      <c r="D19" s="8" t="s">
        <v>135</v>
      </c>
      <c r="E19" s="8"/>
      <c r="F19" s="8"/>
      <c r="G19" s="48"/>
      <c r="H19" s="29"/>
    </row>
    <row r="20" spans="1:8" s="1" customFormat="1" ht="15.75" x14ac:dyDescent="0.25">
      <c r="A20" s="1" t="s">
        <v>117</v>
      </c>
      <c r="G20" s="18"/>
      <c r="H20" s="29"/>
    </row>
    <row r="21" spans="1:8" s="1" customFormat="1" ht="15.75" x14ac:dyDescent="0.25">
      <c r="G21" s="18"/>
      <c r="H21" s="29"/>
    </row>
    <row r="22" spans="1:8" s="1" customFormat="1" ht="16.5" thickBot="1" x14ac:dyDescent="0.3">
      <c r="A22" s="419" t="s">
        <v>105</v>
      </c>
      <c r="B22" s="419"/>
      <c r="C22" s="419"/>
      <c r="D22" s="419"/>
      <c r="E22" s="419"/>
      <c r="F22" s="419"/>
      <c r="G22" s="419"/>
      <c r="H22" s="29"/>
    </row>
    <row r="23" spans="1:8" s="1" customFormat="1" ht="15.75" x14ac:dyDescent="0.25">
      <c r="A23" s="420" t="s">
        <v>103</v>
      </c>
      <c r="B23" s="422" t="s">
        <v>58</v>
      </c>
      <c r="C23" s="422"/>
      <c r="D23" s="422"/>
      <c r="E23" s="422"/>
      <c r="F23" s="422"/>
      <c r="G23" s="7" t="s">
        <v>59</v>
      </c>
      <c r="H23" s="29"/>
    </row>
    <row r="24" spans="1:8" s="1" customFormat="1" ht="31.5" x14ac:dyDescent="0.25">
      <c r="A24" s="426"/>
      <c r="B24" s="58" t="s">
        <v>83</v>
      </c>
      <c r="C24" s="58" t="s">
        <v>106</v>
      </c>
      <c r="D24" s="58" t="s">
        <v>107</v>
      </c>
      <c r="E24" s="58" t="s">
        <v>108</v>
      </c>
      <c r="F24" s="58" t="s">
        <v>109</v>
      </c>
      <c r="G24" s="59" t="s">
        <v>65</v>
      </c>
      <c r="H24" s="29"/>
    </row>
    <row r="25" spans="1:8" s="1" customFormat="1" ht="31.5" x14ac:dyDescent="0.25">
      <c r="A25" s="100" t="s">
        <v>135</v>
      </c>
      <c r="B25" s="101">
        <v>901</v>
      </c>
      <c r="C25" s="101"/>
      <c r="D25" s="101"/>
      <c r="E25" s="101"/>
      <c r="F25" s="101"/>
      <c r="G25" s="102">
        <f>SUM(G26)</f>
        <v>200</v>
      </c>
      <c r="H25" s="29"/>
    </row>
    <row r="26" spans="1:8" s="1" customFormat="1" ht="15.75" x14ac:dyDescent="0.25">
      <c r="A26" s="77" t="s">
        <v>45</v>
      </c>
      <c r="B26" s="78">
        <v>901</v>
      </c>
      <c r="C26" s="79" t="s">
        <v>30</v>
      </c>
      <c r="D26" s="79" t="s">
        <v>28</v>
      </c>
      <c r="E26" s="79"/>
      <c r="F26" s="78"/>
      <c r="G26" s="92">
        <f>G27</f>
        <v>200</v>
      </c>
      <c r="H26" s="29"/>
    </row>
    <row r="27" spans="1:8" s="1" customFormat="1" ht="47.25" x14ac:dyDescent="0.25">
      <c r="A27" s="6" t="s">
        <v>46</v>
      </c>
      <c r="B27" s="107">
        <v>901</v>
      </c>
      <c r="C27" s="3" t="s">
        <v>30</v>
      </c>
      <c r="D27" s="3" t="s">
        <v>28</v>
      </c>
      <c r="E27" s="3" t="s">
        <v>18</v>
      </c>
      <c r="F27" s="107"/>
      <c r="G27" s="43">
        <f>G28</f>
        <v>200</v>
      </c>
      <c r="H27" s="29"/>
    </row>
    <row r="28" spans="1:8" s="1" customFormat="1" ht="31.5" x14ac:dyDescent="0.25">
      <c r="A28" s="47" t="s">
        <v>47</v>
      </c>
      <c r="B28" s="15">
        <v>901</v>
      </c>
      <c r="C28" s="16" t="s">
        <v>30</v>
      </c>
      <c r="D28" s="16" t="s">
        <v>28</v>
      </c>
      <c r="E28" s="16" t="s">
        <v>19</v>
      </c>
      <c r="F28" s="15"/>
      <c r="G28" s="44">
        <f>SUM(G29)</f>
        <v>200</v>
      </c>
      <c r="H28" s="29"/>
    </row>
    <row r="29" spans="1:8" ht="31.5" x14ac:dyDescent="0.25">
      <c r="A29" s="5" t="s">
        <v>6</v>
      </c>
      <c r="B29" s="19">
        <v>901</v>
      </c>
      <c r="C29" s="2" t="s">
        <v>30</v>
      </c>
      <c r="D29" s="2" t="s">
        <v>28</v>
      </c>
      <c r="E29" s="2" t="s">
        <v>19</v>
      </c>
      <c r="F29" s="19">
        <v>200</v>
      </c>
      <c r="G29" s="45">
        <f>SUM(G30)</f>
        <v>200</v>
      </c>
    </row>
    <row r="30" spans="1:8" ht="15.75" x14ac:dyDescent="0.25">
      <c r="A30" s="94" t="s">
        <v>71</v>
      </c>
      <c r="B30" s="58">
        <v>901</v>
      </c>
      <c r="C30" s="63" t="s">
        <v>30</v>
      </c>
      <c r="D30" s="63" t="s">
        <v>28</v>
      </c>
      <c r="E30" s="63" t="s">
        <v>19</v>
      </c>
      <c r="F30" s="58">
        <v>244</v>
      </c>
      <c r="G30" s="93">
        <v>200</v>
      </c>
    </row>
    <row r="31" spans="1:8" ht="15.75" x14ac:dyDescent="0.25">
      <c r="A31" s="4" t="s">
        <v>78</v>
      </c>
      <c r="B31" s="103"/>
      <c r="C31" s="104"/>
      <c r="D31" s="104"/>
      <c r="E31" s="104"/>
      <c r="F31" s="103"/>
      <c r="G31" s="105">
        <f>SUM(G25)</f>
        <v>200</v>
      </c>
    </row>
    <row r="34" spans="1:7" ht="15.75" x14ac:dyDescent="0.25">
      <c r="A34" s="419" t="s">
        <v>79</v>
      </c>
      <c r="B34" s="419"/>
      <c r="C34" s="419"/>
      <c r="D34" s="419"/>
      <c r="E34" s="419"/>
      <c r="F34" s="419"/>
      <c r="G34" s="419"/>
    </row>
    <row r="35" spans="1:7" ht="15" customHeight="1" thickBot="1" x14ac:dyDescent="0.3">
      <c r="A35" s="1"/>
      <c r="B35" s="1"/>
      <c r="C35" s="1"/>
      <c r="D35" s="1"/>
      <c r="E35" s="1"/>
      <c r="F35" s="1"/>
      <c r="G35" s="1"/>
    </row>
    <row r="36" spans="1:7" ht="15.75" x14ac:dyDescent="0.25">
      <c r="A36" s="420" t="s">
        <v>103</v>
      </c>
      <c r="B36" s="422" t="s">
        <v>58</v>
      </c>
      <c r="C36" s="422"/>
      <c r="D36" s="422"/>
      <c r="E36" s="422"/>
      <c r="F36" s="422"/>
      <c r="G36" s="99" t="s">
        <v>59</v>
      </c>
    </row>
    <row r="37" spans="1:7" ht="32.25" thickBot="1" x14ac:dyDescent="0.3">
      <c r="A37" s="421"/>
      <c r="B37" s="51" t="s">
        <v>83</v>
      </c>
      <c r="C37" s="25" t="s">
        <v>106</v>
      </c>
      <c r="D37" s="50" t="s">
        <v>107</v>
      </c>
      <c r="E37" s="25" t="s">
        <v>108</v>
      </c>
      <c r="F37" s="25" t="s">
        <v>109</v>
      </c>
      <c r="G37" s="27" t="s">
        <v>65</v>
      </c>
    </row>
    <row r="38" spans="1:7" ht="33.75" customHeight="1" x14ac:dyDescent="0.25">
      <c r="A38" s="100" t="s">
        <v>135</v>
      </c>
      <c r="B38" s="101">
        <v>901</v>
      </c>
      <c r="C38" s="101"/>
      <c r="D38" s="101"/>
      <c r="E38" s="101"/>
      <c r="F38" s="101"/>
      <c r="G38" s="102">
        <f>SUM(G39)</f>
        <v>200</v>
      </c>
    </row>
    <row r="39" spans="1:7" ht="15.75" x14ac:dyDescent="0.25">
      <c r="A39" s="77" t="s">
        <v>45</v>
      </c>
      <c r="B39" s="78">
        <v>901</v>
      </c>
      <c r="C39" s="79" t="s">
        <v>30</v>
      </c>
      <c r="D39" s="79" t="s">
        <v>28</v>
      </c>
      <c r="E39" s="79"/>
      <c r="F39" s="78"/>
      <c r="G39" s="92">
        <f>G40</f>
        <v>200</v>
      </c>
    </row>
    <row r="40" spans="1:7" ht="83.25" customHeight="1" x14ac:dyDescent="0.25">
      <c r="A40" s="6" t="s">
        <v>46</v>
      </c>
      <c r="B40" s="107">
        <v>901</v>
      </c>
      <c r="C40" s="3" t="s">
        <v>30</v>
      </c>
      <c r="D40" s="3" t="s">
        <v>28</v>
      </c>
      <c r="E40" s="3" t="s">
        <v>18</v>
      </c>
      <c r="F40" s="107"/>
      <c r="G40" s="43">
        <f>G41</f>
        <v>200</v>
      </c>
    </row>
    <row r="41" spans="1:7" ht="33.75" customHeight="1" x14ac:dyDescent="0.25">
      <c r="A41" s="47" t="s">
        <v>47</v>
      </c>
      <c r="B41" s="15">
        <v>901</v>
      </c>
      <c r="C41" s="16" t="s">
        <v>30</v>
      </c>
      <c r="D41" s="16" t="s">
        <v>28</v>
      </c>
      <c r="E41" s="16" t="s">
        <v>19</v>
      </c>
      <c r="F41" s="15"/>
      <c r="G41" s="44">
        <f>SUM(G42)</f>
        <v>200</v>
      </c>
    </row>
    <row r="42" spans="1:7" ht="31.5" x14ac:dyDescent="0.25">
      <c r="A42" s="5" t="s">
        <v>6</v>
      </c>
      <c r="B42" s="19">
        <v>901</v>
      </c>
      <c r="C42" s="2" t="s">
        <v>30</v>
      </c>
      <c r="D42" s="2" t="s">
        <v>28</v>
      </c>
      <c r="E42" s="2" t="s">
        <v>19</v>
      </c>
      <c r="F42" s="19">
        <v>200</v>
      </c>
      <c r="G42" s="45">
        <f>SUM(G43)</f>
        <v>200</v>
      </c>
    </row>
    <row r="43" spans="1:7" ht="15.75" x14ac:dyDescent="0.25">
      <c r="A43" s="94" t="s">
        <v>71</v>
      </c>
      <c r="B43" s="58">
        <v>901</v>
      </c>
      <c r="C43" s="63" t="s">
        <v>30</v>
      </c>
      <c r="D43" s="63" t="s">
        <v>28</v>
      </c>
      <c r="E43" s="63" t="s">
        <v>19</v>
      </c>
      <c r="F43" s="58">
        <v>244</v>
      </c>
      <c r="G43" s="93">
        <v>200</v>
      </c>
    </row>
    <row r="44" spans="1:7" ht="15.75" x14ac:dyDescent="0.25">
      <c r="A44" s="4" t="s">
        <v>78</v>
      </c>
      <c r="B44" s="103"/>
      <c r="C44" s="104"/>
      <c r="D44" s="104"/>
      <c r="E44" s="104"/>
      <c r="F44" s="103"/>
      <c r="G44" s="105">
        <f>SUM(G38)</f>
        <v>200</v>
      </c>
    </row>
    <row r="45" spans="1:7" x14ac:dyDescent="0.25">
      <c r="G45" s="46"/>
    </row>
    <row r="46" spans="1:7" x14ac:dyDescent="0.25">
      <c r="A46" s="429" t="s">
        <v>160</v>
      </c>
      <c r="B46" s="429"/>
      <c r="C46" s="429"/>
      <c r="D46" s="429"/>
      <c r="E46" s="429"/>
      <c r="F46" s="429"/>
      <c r="G46" s="429"/>
    </row>
    <row r="47" spans="1:7" x14ac:dyDescent="0.25">
      <c r="A47" s="429" t="s">
        <v>110</v>
      </c>
      <c r="B47" s="429"/>
      <c r="C47" s="429"/>
      <c r="D47" s="429"/>
      <c r="E47" s="429"/>
      <c r="F47" s="429"/>
      <c r="G47" s="429"/>
    </row>
    <row r="48" spans="1:7" ht="15.75" thickBot="1" x14ac:dyDescent="0.3">
      <c r="A48" s="30"/>
      <c r="B48" s="30"/>
      <c r="C48" s="30"/>
      <c r="D48" s="30"/>
      <c r="E48" s="30"/>
      <c r="F48" s="30"/>
      <c r="G48" s="30"/>
    </row>
    <row r="49" spans="1:7" x14ac:dyDescent="0.25">
      <c r="A49" s="420" t="s">
        <v>111</v>
      </c>
      <c r="B49" s="431" t="s">
        <v>112</v>
      </c>
      <c r="C49" s="431"/>
      <c r="D49" s="431"/>
      <c r="E49" s="431"/>
      <c r="F49" s="434" t="s">
        <v>113</v>
      </c>
      <c r="G49" s="435"/>
    </row>
    <row r="50" spans="1:7" x14ac:dyDescent="0.25">
      <c r="A50" s="430"/>
      <c r="B50" s="432"/>
      <c r="C50" s="432"/>
      <c r="D50" s="432"/>
      <c r="E50" s="432"/>
      <c r="F50" s="436"/>
      <c r="G50" s="437"/>
    </row>
    <row r="51" spans="1:7" ht="16.5" thickBot="1" x14ac:dyDescent="0.3">
      <c r="A51" s="421"/>
      <c r="B51" s="433"/>
      <c r="C51" s="433"/>
      <c r="D51" s="433"/>
      <c r="E51" s="433"/>
      <c r="F51" s="438" t="s">
        <v>65</v>
      </c>
      <c r="G51" s="439"/>
    </row>
    <row r="52" spans="1:7" x14ac:dyDescent="0.25">
      <c r="A52" s="26"/>
      <c r="B52" s="440"/>
      <c r="C52" s="440"/>
      <c r="D52" s="440"/>
      <c r="E52" s="440"/>
      <c r="F52" s="440"/>
      <c r="G52" s="441"/>
    </row>
    <row r="53" spans="1:7" x14ac:dyDescent="0.25">
      <c r="A53" s="23"/>
      <c r="B53" s="442"/>
      <c r="C53" s="442"/>
      <c r="D53" s="442"/>
      <c r="E53" s="442"/>
      <c r="F53" s="442"/>
      <c r="G53" s="443"/>
    </row>
    <row r="54" spans="1:7" ht="15.75" thickBot="1" x14ac:dyDescent="0.3">
      <c r="A54" s="31"/>
      <c r="B54" s="444"/>
      <c r="C54" s="444"/>
      <c r="D54" s="444"/>
      <c r="E54" s="444"/>
      <c r="F54" s="444"/>
      <c r="G54" s="445"/>
    </row>
    <row r="55" spans="1:7" ht="15.75" thickBot="1" x14ac:dyDescent="0.3">
      <c r="A55" s="32" t="s">
        <v>114</v>
      </c>
      <c r="B55" s="448"/>
      <c r="C55" s="448"/>
      <c r="D55" s="448"/>
      <c r="E55" s="448"/>
      <c r="F55" s="448"/>
      <c r="G55" s="449"/>
    </row>
    <row r="56" spans="1:7" x14ac:dyDescent="0.25">
      <c r="A56" s="30"/>
      <c r="B56" s="30"/>
      <c r="C56" s="30"/>
      <c r="D56" s="30"/>
      <c r="E56" s="30"/>
      <c r="F56" s="30"/>
      <c r="G56" s="30"/>
    </row>
    <row r="57" spans="1:7" x14ac:dyDescent="0.25">
      <c r="A57" s="30" t="s">
        <v>138</v>
      </c>
      <c r="B57" s="30"/>
      <c r="C57" s="446"/>
      <c r="D57" s="446"/>
      <c r="E57" s="30"/>
      <c r="F57" s="446" t="s">
        <v>144</v>
      </c>
      <c r="G57" s="446"/>
    </row>
    <row r="58" spans="1:7" x14ac:dyDescent="0.25">
      <c r="A58" s="30"/>
      <c r="B58" s="30"/>
      <c r="C58" s="447" t="s">
        <v>101</v>
      </c>
      <c r="D58" s="447"/>
      <c r="E58" s="30"/>
      <c r="F58" s="447" t="s">
        <v>102</v>
      </c>
      <c r="G58" s="447"/>
    </row>
    <row r="59" spans="1:7" x14ac:dyDescent="0.25">
      <c r="A59" s="30"/>
      <c r="B59" s="30"/>
      <c r="C59" s="98"/>
      <c r="D59" s="98"/>
      <c r="E59" s="30"/>
      <c r="F59" s="98"/>
      <c r="G59" s="98"/>
    </row>
    <row r="60" spans="1:7" x14ac:dyDescent="0.25">
      <c r="A60" s="30" t="s">
        <v>146</v>
      </c>
      <c r="B60" s="30"/>
      <c r="C60" s="446"/>
      <c r="D60" s="446"/>
      <c r="E60" s="30"/>
      <c r="F60" s="446" t="s">
        <v>148</v>
      </c>
      <c r="G60" s="446"/>
    </row>
    <row r="61" spans="1:7" x14ac:dyDescent="0.25">
      <c r="A61" s="96" t="s">
        <v>118</v>
      </c>
      <c r="B61" s="30"/>
      <c r="C61" s="447" t="s">
        <v>98</v>
      </c>
      <c r="D61" s="447"/>
      <c r="E61" s="30"/>
      <c r="F61" s="447" t="s">
        <v>102</v>
      </c>
      <c r="G61" s="447"/>
    </row>
  </sheetData>
  <mergeCells count="37">
    <mergeCell ref="C60:D60"/>
    <mergeCell ref="F60:G60"/>
    <mergeCell ref="C61:D61"/>
    <mergeCell ref="F61:G61"/>
    <mergeCell ref="B55:E55"/>
    <mergeCell ref="F55:G55"/>
    <mergeCell ref="C57:D57"/>
    <mergeCell ref="F57:G57"/>
    <mergeCell ref="C58:D58"/>
    <mergeCell ref="F58:G58"/>
    <mergeCell ref="B52:E52"/>
    <mergeCell ref="F52:G52"/>
    <mergeCell ref="B53:E53"/>
    <mergeCell ref="F53:G53"/>
    <mergeCell ref="B54:E54"/>
    <mergeCell ref="F54:G54"/>
    <mergeCell ref="A46:G46"/>
    <mergeCell ref="A47:G47"/>
    <mergeCell ref="A49:A51"/>
    <mergeCell ref="B49:E51"/>
    <mergeCell ref="F49:G50"/>
    <mergeCell ref="F51:G51"/>
    <mergeCell ref="F3:G3"/>
    <mergeCell ref="F4:G4"/>
    <mergeCell ref="F5:G5"/>
    <mergeCell ref="F6:G6"/>
    <mergeCell ref="F9:G9"/>
    <mergeCell ref="A34:G34"/>
    <mergeCell ref="A36:A37"/>
    <mergeCell ref="B36:F36"/>
    <mergeCell ref="A12:G12"/>
    <mergeCell ref="A13:G13"/>
    <mergeCell ref="C14:F14"/>
    <mergeCell ref="A22:G22"/>
    <mergeCell ref="A23:A24"/>
    <mergeCell ref="B23:F23"/>
    <mergeCell ref="A19:C19"/>
  </mergeCells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88"/>
  <sheetViews>
    <sheetView workbookViewId="0">
      <selection activeCell="A34" sqref="A34"/>
    </sheetView>
  </sheetViews>
  <sheetFormatPr defaultRowHeight="15" x14ac:dyDescent="0.25"/>
  <cols>
    <col min="1" max="1" width="64.140625" customWidth="1"/>
    <col min="2" max="2" width="15.5703125" customWidth="1"/>
    <col min="3" max="3" width="10.28515625" customWidth="1"/>
    <col min="4" max="4" width="12" customWidth="1"/>
    <col min="5" max="5" width="16" customWidth="1"/>
    <col min="6" max="6" width="11" customWidth="1"/>
    <col min="7" max="7" width="17.140625" customWidth="1"/>
  </cols>
  <sheetData>
    <row r="1" spans="1:7" x14ac:dyDescent="0.25">
      <c r="F1" s="17" t="s">
        <v>81</v>
      </c>
      <c r="G1" s="17"/>
    </row>
    <row r="2" spans="1:7" x14ac:dyDescent="0.25">
      <c r="G2" s="17"/>
    </row>
    <row r="3" spans="1:7" ht="15.75" x14ac:dyDescent="0.25">
      <c r="F3" s="428" t="s">
        <v>56</v>
      </c>
      <c r="G3" s="428"/>
    </row>
    <row r="4" spans="1:7" ht="15.75" x14ac:dyDescent="0.25">
      <c r="F4" s="427" t="s">
        <v>142</v>
      </c>
      <c r="G4" s="427"/>
    </row>
    <row r="5" spans="1:7" ht="15.75" x14ac:dyDescent="0.25">
      <c r="F5" s="427" t="s">
        <v>80</v>
      </c>
      <c r="G5" s="427"/>
    </row>
    <row r="6" spans="1:7" ht="15.75" x14ac:dyDescent="0.25">
      <c r="F6" s="428" t="s">
        <v>149</v>
      </c>
      <c r="G6" s="428"/>
    </row>
    <row r="7" spans="1:7" x14ac:dyDescent="0.25">
      <c r="F7" s="9" t="s">
        <v>98</v>
      </c>
      <c r="G7" s="38" t="s">
        <v>99</v>
      </c>
    </row>
    <row r="8" spans="1:7" x14ac:dyDescent="0.25">
      <c r="F8" s="9"/>
      <c r="G8" s="9" t="s">
        <v>100</v>
      </c>
    </row>
    <row r="9" spans="1:7" ht="15.75" x14ac:dyDescent="0.25">
      <c r="F9" s="428" t="s">
        <v>128</v>
      </c>
      <c r="G9" s="428"/>
    </row>
    <row r="10" spans="1:7" x14ac:dyDescent="0.25">
      <c r="G10" s="17"/>
    </row>
    <row r="11" spans="1:7" s="1" customFormat="1" ht="30" customHeight="1" x14ac:dyDescent="0.25">
      <c r="A11" s="28"/>
      <c r="B11" s="28"/>
      <c r="C11" s="28"/>
      <c r="D11" s="28"/>
      <c r="E11" s="28"/>
      <c r="F11" s="28"/>
      <c r="G11" s="28"/>
    </row>
    <row r="12" spans="1:7" s="1" customFormat="1" ht="15.75" x14ac:dyDescent="0.25">
      <c r="A12" s="423" t="s">
        <v>141</v>
      </c>
      <c r="B12" s="423"/>
      <c r="C12" s="423"/>
      <c r="D12" s="423"/>
      <c r="E12" s="423"/>
      <c r="F12" s="423"/>
      <c r="G12" s="423"/>
    </row>
    <row r="13" spans="1:7" s="1" customFormat="1" ht="32.25" customHeight="1" x14ac:dyDescent="0.25">
      <c r="A13" s="424" t="s">
        <v>93</v>
      </c>
      <c r="B13" s="424"/>
      <c r="C13" s="424"/>
      <c r="D13" s="424"/>
      <c r="E13" s="424"/>
      <c r="F13" s="424"/>
      <c r="G13" s="424"/>
    </row>
    <row r="14" spans="1:7" s="1" customFormat="1" ht="15.75" x14ac:dyDescent="0.25">
      <c r="C14" s="425"/>
      <c r="D14" s="425"/>
      <c r="E14" s="425"/>
      <c r="F14" s="425"/>
    </row>
    <row r="15" spans="1:7" s="1" customFormat="1" ht="15.75" x14ac:dyDescent="0.25">
      <c r="A15" s="1" t="s">
        <v>87</v>
      </c>
      <c r="G15" s="67"/>
    </row>
    <row r="16" spans="1:7" s="1" customFormat="1" ht="15.75" x14ac:dyDescent="0.25">
      <c r="A16" s="1" t="s">
        <v>159</v>
      </c>
      <c r="B16" s="24"/>
      <c r="C16" s="24"/>
      <c r="D16" s="24"/>
      <c r="E16" s="24"/>
      <c r="F16" s="24"/>
      <c r="G16" s="24"/>
    </row>
    <row r="17" spans="1:8" s="1" customFormat="1" ht="15.75" x14ac:dyDescent="0.25">
      <c r="A17" s="1" t="s">
        <v>152</v>
      </c>
      <c r="G17" s="67"/>
    </row>
    <row r="18" spans="1:8" s="1" customFormat="1" ht="15.75" x14ac:dyDescent="0.25">
      <c r="A18" s="1" t="s">
        <v>119</v>
      </c>
      <c r="G18" s="67"/>
      <c r="H18" s="29"/>
    </row>
    <row r="19" spans="1:8" s="1" customFormat="1" ht="15.75" x14ac:dyDescent="0.25">
      <c r="A19" s="427" t="s">
        <v>116</v>
      </c>
      <c r="B19" s="427"/>
      <c r="C19" s="427"/>
      <c r="D19" s="8" t="s">
        <v>92</v>
      </c>
      <c r="E19" s="8"/>
      <c r="F19" s="8"/>
      <c r="G19" s="73"/>
      <c r="H19" s="29"/>
    </row>
    <row r="20" spans="1:8" s="1" customFormat="1" ht="15.75" x14ac:dyDescent="0.25">
      <c r="A20" s="1" t="s">
        <v>117</v>
      </c>
      <c r="G20" s="67"/>
      <c r="H20" s="29"/>
    </row>
    <row r="21" spans="1:8" s="1" customFormat="1" ht="15.75" x14ac:dyDescent="0.25">
      <c r="G21" s="67"/>
      <c r="H21" s="29"/>
    </row>
    <row r="22" spans="1:8" s="1" customFormat="1" ht="16.5" thickBot="1" x14ac:dyDescent="0.3">
      <c r="A22" s="419" t="s">
        <v>105</v>
      </c>
      <c r="B22" s="419"/>
      <c r="C22" s="419"/>
      <c r="D22" s="419"/>
      <c r="E22" s="419"/>
      <c r="F22" s="419"/>
      <c r="G22" s="419"/>
      <c r="H22" s="29"/>
    </row>
    <row r="23" spans="1:8" s="1" customFormat="1" ht="15.75" x14ac:dyDescent="0.25">
      <c r="A23" s="420" t="s">
        <v>103</v>
      </c>
      <c r="B23" s="422" t="s">
        <v>58</v>
      </c>
      <c r="C23" s="422"/>
      <c r="D23" s="422"/>
      <c r="E23" s="422"/>
      <c r="F23" s="422"/>
      <c r="G23" s="75" t="s">
        <v>59</v>
      </c>
      <c r="H23" s="29"/>
    </row>
    <row r="24" spans="1:8" s="1" customFormat="1" ht="32.25" thickBot="1" x14ac:dyDescent="0.3">
      <c r="A24" s="426"/>
      <c r="B24" s="58" t="s">
        <v>83</v>
      </c>
      <c r="C24" s="58" t="s">
        <v>106</v>
      </c>
      <c r="D24" s="58" t="s">
        <v>107</v>
      </c>
      <c r="E24" s="58" t="s">
        <v>108</v>
      </c>
      <c r="F24" s="58" t="s">
        <v>109</v>
      </c>
      <c r="G24" s="59" t="s">
        <v>65</v>
      </c>
      <c r="H24" s="29"/>
    </row>
    <row r="25" spans="1:8" s="1" customFormat="1" ht="32.25" thickBot="1" x14ac:dyDescent="0.3">
      <c r="A25" s="88" t="s">
        <v>10</v>
      </c>
      <c r="B25" s="89">
        <v>902</v>
      </c>
      <c r="C25" s="90" t="s">
        <v>25</v>
      </c>
      <c r="D25" s="90" t="s">
        <v>28</v>
      </c>
      <c r="E25" s="90" t="s">
        <v>11</v>
      </c>
      <c r="F25" s="89"/>
      <c r="G25" s="91">
        <f>SUM(G26)</f>
        <v>280</v>
      </c>
      <c r="H25" s="29"/>
    </row>
    <row r="26" spans="1:8" s="1" customFormat="1" ht="63" x14ac:dyDescent="0.25">
      <c r="A26" s="77" t="s">
        <v>5</v>
      </c>
      <c r="B26" s="78">
        <v>902</v>
      </c>
      <c r="C26" s="79" t="s">
        <v>25</v>
      </c>
      <c r="D26" s="79" t="s">
        <v>28</v>
      </c>
      <c r="E26" s="79" t="s">
        <v>11</v>
      </c>
      <c r="F26" s="78">
        <v>100</v>
      </c>
      <c r="G26" s="87">
        <f>SUM(G27:G27)</f>
        <v>280</v>
      </c>
      <c r="H26" s="29"/>
    </row>
    <row r="27" spans="1:8" s="1" customFormat="1" ht="32.25" thickBot="1" x14ac:dyDescent="0.3">
      <c r="A27" s="6" t="s">
        <v>67</v>
      </c>
      <c r="B27" s="66">
        <v>902</v>
      </c>
      <c r="C27" s="3" t="s">
        <v>25</v>
      </c>
      <c r="D27" s="3" t="s">
        <v>28</v>
      </c>
      <c r="E27" s="3" t="s">
        <v>11</v>
      </c>
      <c r="F27" s="66">
        <v>121</v>
      </c>
      <c r="G27" s="43">
        <v>280</v>
      </c>
      <c r="H27" s="29"/>
    </row>
    <row r="28" spans="1:8" s="1" customFormat="1" ht="16.5" thickBot="1" x14ac:dyDescent="0.3">
      <c r="A28" s="52" t="s">
        <v>78</v>
      </c>
      <c r="B28" s="35"/>
      <c r="C28" s="34"/>
      <c r="D28" s="34"/>
      <c r="E28" s="34"/>
      <c r="F28" s="35"/>
      <c r="G28" s="76">
        <f>SUM(G25)</f>
        <v>280</v>
      </c>
      <c r="H28" s="29"/>
    </row>
    <row r="30" spans="1:8" ht="15.75" x14ac:dyDescent="0.25">
      <c r="A30" s="419" t="s">
        <v>79</v>
      </c>
      <c r="B30" s="419"/>
      <c r="C30" s="419"/>
      <c r="D30" s="419"/>
      <c r="E30" s="419"/>
      <c r="F30" s="419"/>
      <c r="G30" s="419"/>
    </row>
    <row r="31" spans="1:8" ht="16.5" thickBot="1" x14ac:dyDescent="0.3">
      <c r="A31" s="1"/>
      <c r="B31" s="1"/>
      <c r="C31" s="1"/>
      <c r="D31" s="1"/>
      <c r="E31" s="1"/>
      <c r="F31" s="1"/>
      <c r="G31" s="1"/>
    </row>
    <row r="32" spans="1:8" ht="15.75" customHeight="1" x14ac:dyDescent="0.25">
      <c r="A32" s="420" t="s">
        <v>103</v>
      </c>
      <c r="B32" s="422" t="s">
        <v>58</v>
      </c>
      <c r="C32" s="422"/>
      <c r="D32" s="422"/>
      <c r="E32" s="422"/>
      <c r="F32" s="422"/>
      <c r="G32" s="75" t="s">
        <v>59</v>
      </c>
    </row>
    <row r="33" spans="1:7" ht="47.25" customHeight="1" thickBot="1" x14ac:dyDescent="0.3">
      <c r="A33" s="421"/>
      <c r="B33" s="51" t="s">
        <v>83</v>
      </c>
      <c r="C33" s="25" t="s">
        <v>106</v>
      </c>
      <c r="D33" s="50" t="s">
        <v>107</v>
      </c>
      <c r="E33" s="25" t="s">
        <v>108</v>
      </c>
      <c r="F33" s="25" t="s">
        <v>109</v>
      </c>
      <c r="G33" s="27" t="s">
        <v>65</v>
      </c>
    </row>
    <row r="34" spans="1:7" ht="32.25" thickBot="1" x14ac:dyDescent="0.3">
      <c r="A34" s="88" t="s">
        <v>10</v>
      </c>
      <c r="B34" s="89">
        <v>902</v>
      </c>
      <c r="C34" s="90" t="s">
        <v>25</v>
      </c>
      <c r="D34" s="90" t="s">
        <v>28</v>
      </c>
      <c r="E34" s="90" t="s">
        <v>11</v>
      </c>
      <c r="F34" s="89"/>
      <c r="G34" s="91">
        <f>SUM(G35)</f>
        <v>280</v>
      </c>
    </row>
    <row r="35" spans="1:7" ht="63" x14ac:dyDescent="0.25">
      <c r="A35" s="77" t="s">
        <v>5</v>
      </c>
      <c r="B35" s="78">
        <v>902</v>
      </c>
      <c r="C35" s="79" t="s">
        <v>25</v>
      </c>
      <c r="D35" s="79" t="s">
        <v>28</v>
      </c>
      <c r="E35" s="79" t="s">
        <v>11</v>
      </c>
      <c r="F35" s="78">
        <v>100</v>
      </c>
      <c r="G35" s="87">
        <f>SUM(G36:G36)</f>
        <v>280</v>
      </c>
    </row>
    <row r="36" spans="1:7" ht="32.25" thickBot="1" x14ac:dyDescent="0.3">
      <c r="A36" s="6" t="s">
        <v>67</v>
      </c>
      <c r="B36" s="66">
        <v>902</v>
      </c>
      <c r="C36" s="3" t="s">
        <v>25</v>
      </c>
      <c r="D36" s="3" t="s">
        <v>28</v>
      </c>
      <c r="E36" s="3" t="s">
        <v>11</v>
      </c>
      <c r="F36" s="66">
        <v>121</v>
      </c>
      <c r="G36" s="43">
        <v>280</v>
      </c>
    </row>
    <row r="37" spans="1:7" ht="16.5" thickBot="1" x14ac:dyDescent="0.3">
      <c r="A37" s="52" t="s">
        <v>78</v>
      </c>
      <c r="B37" s="35"/>
      <c r="C37" s="34"/>
      <c r="D37" s="34"/>
      <c r="E37" s="34"/>
      <c r="F37" s="35"/>
      <c r="G37" s="76">
        <f>SUM(G34)</f>
        <v>280</v>
      </c>
    </row>
    <row r="38" spans="1:7" ht="20.25" customHeight="1" x14ac:dyDescent="0.25">
      <c r="A38" s="60"/>
      <c r="B38" s="61"/>
      <c r="C38" s="62"/>
      <c r="D38" s="62"/>
      <c r="E38" s="62"/>
      <c r="F38" s="61"/>
      <c r="G38" s="64"/>
    </row>
    <row r="39" spans="1:7" x14ac:dyDescent="0.25">
      <c r="A39" s="429" t="s">
        <v>160</v>
      </c>
      <c r="B39" s="429"/>
      <c r="C39" s="429"/>
      <c r="D39" s="429"/>
      <c r="E39" s="429"/>
      <c r="F39" s="429"/>
      <c r="G39" s="429"/>
    </row>
    <row r="40" spans="1:7" x14ac:dyDescent="0.25">
      <c r="A40" s="429" t="s">
        <v>110</v>
      </c>
      <c r="B40" s="429"/>
      <c r="C40" s="429"/>
      <c r="D40" s="429"/>
      <c r="E40" s="429"/>
      <c r="F40" s="429"/>
      <c r="G40" s="429"/>
    </row>
    <row r="41" spans="1:7" ht="15.75" thickBot="1" x14ac:dyDescent="0.3">
      <c r="A41" s="30"/>
      <c r="B41" s="30"/>
      <c r="C41" s="30"/>
      <c r="D41" s="30"/>
      <c r="E41" s="30"/>
      <c r="F41" s="30"/>
      <c r="G41" s="30"/>
    </row>
    <row r="42" spans="1:7" x14ac:dyDescent="0.25">
      <c r="A42" s="420" t="s">
        <v>111</v>
      </c>
      <c r="B42" s="431" t="s">
        <v>112</v>
      </c>
      <c r="C42" s="431"/>
      <c r="D42" s="431"/>
      <c r="E42" s="431"/>
      <c r="F42" s="434" t="s">
        <v>113</v>
      </c>
      <c r="G42" s="435"/>
    </row>
    <row r="43" spans="1:7" x14ac:dyDescent="0.25">
      <c r="A43" s="430"/>
      <c r="B43" s="432"/>
      <c r="C43" s="432"/>
      <c r="D43" s="432"/>
      <c r="E43" s="432"/>
      <c r="F43" s="436"/>
      <c r="G43" s="437"/>
    </row>
    <row r="44" spans="1:7" ht="16.5" thickBot="1" x14ac:dyDescent="0.3">
      <c r="A44" s="421"/>
      <c r="B44" s="433"/>
      <c r="C44" s="433"/>
      <c r="D44" s="433"/>
      <c r="E44" s="433"/>
      <c r="F44" s="438" t="s">
        <v>65</v>
      </c>
      <c r="G44" s="439"/>
    </row>
    <row r="45" spans="1:7" ht="15" customHeight="1" x14ac:dyDescent="0.25">
      <c r="A45" s="26"/>
      <c r="B45" s="440"/>
      <c r="C45" s="440"/>
      <c r="D45" s="440"/>
      <c r="E45" s="440"/>
      <c r="F45" s="440"/>
      <c r="G45" s="441"/>
    </row>
    <row r="46" spans="1:7" ht="18.75" customHeight="1" x14ac:dyDescent="0.25">
      <c r="A46" s="23"/>
      <c r="B46" s="442"/>
      <c r="C46" s="442"/>
      <c r="D46" s="442"/>
      <c r="E46" s="442"/>
      <c r="F46" s="442"/>
      <c r="G46" s="443"/>
    </row>
    <row r="47" spans="1:7" ht="13.5" customHeight="1" thickBot="1" x14ac:dyDescent="0.3">
      <c r="A47" s="31"/>
      <c r="B47" s="444"/>
      <c r="C47" s="444"/>
      <c r="D47" s="444"/>
      <c r="E47" s="444"/>
      <c r="F47" s="444"/>
      <c r="G47" s="445"/>
    </row>
    <row r="48" spans="1:7" ht="24" customHeight="1" thickBot="1" x14ac:dyDescent="0.3">
      <c r="A48" s="32" t="s">
        <v>114</v>
      </c>
      <c r="B48" s="448"/>
      <c r="C48" s="448"/>
      <c r="D48" s="448"/>
      <c r="E48" s="448"/>
      <c r="F48" s="448"/>
      <c r="G48" s="449"/>
    </row>
    <row r="49" spans="1:7" x14ac:dyDescent="0.25">
      <c r="A49" s="30"/>
      <c r="B49" s="30"/>
      <c r="C49" s="30"/>
      <c r="D49" s="30"/>
      <c r="E49" s="30"/>
      <c r="F49" s="30"/>
      <c r="G49" s="30"/>
    </row>
    <row r="50" spans="1:7" x14ac:dyDescent="0.25">
      <c r="A50" s="30" t="s">
        <v>138</v>
      </c>
      <c r="B50" s="30"/>
      <c r="C50" s="446"/>
      <c r="D50" s="446"/>
      <c r="E50" s="30"/>
      <c r="F50" s="446" t="s">
        <v>144</v>
      </c>
      <c r="G50" s="446"/>
    </row>
    <row r="51" spans="1:7" x14ac:dyDescent="0.25">
      <c r="A51" s="30"/>
      <c r="B51" s="30"/>
      <c r="C51" s="447" t="s">
        <v>101</v>
      </c>
      <c r="D51" s="447"/>
      <c r="E51" s="30"/>
      <c r="F51" s="447" t="s">
        <v>102</v>
      </c>
      <c r="G51" s="447"/>
    </row>
    <row r="52" spans="1:7" ht="15" customHeight="1" x14ac:dyDescent="0.25">
      <c r="A52" s="30"/>
      <c r="B52" s="30"/>
      <c r="C52" s="74"/>
      <c r="D52" s="74"/>
      <c r="E52" s="30"/>
      <c r="F52" s="74"/>
      <c r="G52" s="74"/>
    </row>
    <row r="53" spans="1:7" x14ac:dyDescent="0.25">
      <c r="A53" s="30" t="s">
        <v>146</v>
      </c>
      <c r="B53" s="30"/>
      <c r="C53" s="446"/>
      <c r="D53" s="446"/>
      <c r="E53" s="30"/>
      <c r="F53" s="446" t="s">
        <v>148</v>
      </c>
      <c r="G53" s="446"/>
    </row>
    <row r="54" spans="1:7" x14ac:dyDescent="0.25">
      <c r="A54" s="70" t="s">
        <v>118</v>
      </c>
      <c r="B54" s="30"/>
      <c r="C54" s="447" t="s">
        <v>98</v>
      </c>
      <c r="D54" s="447"/>
      <c r="E54" s="30"/>
      <c r="F54" s="447" t="s">
        <v>102</v>
      </c>
      <c r="G54" s="447"/>
    </row>
    <row r="55" spans="1:7" ht="33.75" customHeight="1" x14ac:dyDescent="0.25"/>
    <row r="56" spans="1:7" ht="33.75" customHeight="1" x14ac:dyDescent="0.25"/>
    <row r="57" spans="1:7" ht="33.75" customHeight="1" x14ac:dyDescent="0.25"/>
    <row r="58" spans="1:7" ht="33.75" customHeight="1" x14ac:dyDescent="0.25"/>
    <row r="59" spans="1:7" ht="33.75" customHeight="1" x14ac:dyDescent="0.25"/>
    <row r="60" spans="1:7" ht="33.75" customHeight="1" x14ac:dyDescent="0.25"/>
    <row r="61" spans="1:7" ht="33.75" customHeight="1" x14ac:dyDescent="0.25"/>
    <row r="62" spans="1:7" ht="33.75" customHeight="1" x14ac:dyDescent="0.25"/>
    <row r="63" spans="1:7" ht="33.75" customHeight="1" x14ac:dyDescent="0.25"/>
    <row r="64" spans="1:7" ht="33.75" customHeight="1" x14ac:dyDescent="0.25"/>
    <row r="65" ht="33.75" customHeight="1" x14ac:dyDescent="0.25"/>
    <row r="66" ht="33.75" customHeight="1" x14ac:dyDescent="0.25"/>
    <row r="67" ht="33.75" customHeight="1" x14ac:dyDescent="0.25"/>
    <row r="68" ht="33.75" customHeight="1" x14ac:dyDescent="0.25"/>
    <row r="69" ht="33.75" customHeight="1" x14ac:dyDescent="0.25"/>
    <row r="70" ht="33.75" customHeight="1" x14ac:dyDescent="0.25"/>
    <row r="71" ht="33.75" customHeight="1" x14ac:dyDescent="0.25"/>
    <row r="72" ht="33.75" customHeight="1" x14ac:dyDescent="0.25"/>
    <row r="73" ht="33.75" customHeight="1" x14ac:dyDescent="0.25"/>
    <row r="74" ht="33.75" customHeight="1" x14ac:dyDescent="0.25"/>
    <row r="75" ht="33.75" customHeight="1" x14ac:dyDescent="0.25"/>
    <row r="76" ht="33.75" customHeight="1" x14ac:dyDescent="0.25"/>
    <row r="77" ht="33.75" customHeight="1" x14ac:dyDescent="0.25"/>
    <row r="78" ht="33.75" customHeight="1" x14ac:dyDescent="0.25"/>
    <row r="79" ht="33.75" customHeight="1" x14ac:dyDescent="0.25"/>
    <row r="80" ht="33.75" customHeight="1" x14ac:dyDescent="0.25"/>
    <row r="81" ht="33.75" customHeight="1" x14ac:dyDescent="0.25"/>
    <row r="82" ht="33.75" customHeight="1" x14ac:dyDescent="0.25"/>
    <row r="83" ht="33.75" customHeight="1" x14ac:dyDescent="0.25"/>
    <row r="84" ht="33.75" customHeight="1" x14ac:dyDescent="0.25"/>
    <row r="85" ht="33.75" customHeight="1" x14ac:dyDescent="0.25"/>
    <row r="86" ht="33.75" customHeight="1" x14ac:dyDescent="0.25"/>
    <row r="87" ht="33.75" customHeight="1" x14ac:dyDescent="0.25"/>
    <row r="88" ht="33.75" customHeight="1" x14ac:dyDescent="0.25"/>
  </sheetData>
  <mergeCells count="37">
    <mergeCell ref="C53:D53"/>
    <mergeCell ref="F53:G53"/>
    <mergeCell ref="C54:D54"/>
    <mergeCell ref="F54:G54"/>
    <mergeCell ref="B48:E48"/>
    <mergeCell ref="F48:G48"/>
    <mergeCell ref="C50:D50"/>
    <mergeCell ref="F50:G50"/>
    <mergeCell ref="C51:D51"/>
    <mergeCell ref="F51:G51"/>
    <mergeCell ref="B45:E45"/>
    <mergeCell ref="F45:G45"/>
    <mergeCell ref="B46:E46"/>
    <mergeCell ref="F46:G46"/>
    <mergeCell ref="B47:E47"/>
    <mergeCell ref="F47:G47"/>
    <mergeCell ref="A42:A44"/>
    <mergeCell ref="B42:E44"/>
    <mergeCell ref="F42:G43"/>
    <mergeCell ref="F44:G44"/>
    <mergeCell ref="A13:G13"/>
    <mergeCell ref="C14:F14"/>
    <mergeCell ref="A19:C19"/>
    <mergeCell ref="A22:G22"/>
    <mergeCell ref="A23:A24"/>
    <mergeCell ref="B23:F23"/>
    <mergeCell ref="A30:G30"/>
    <mergeCell ref="A32:A33"/>
    <mergeCell ref="B32:F32"/>
    <mergeCell ref="A39:G39"/>
    <mergeCell ref="A40:G40"/>
    <mergeCell ref="A12:G12"/>
    <mergeCell ref="F3:G3"/>
    <mergeCell ref="F4:G4"/>
    <mergeCell ref="F5:G5"/>
    <mergeCell ref="F6:G6"/>
    <mergeCell ref="F9:G9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58"/>
  <sheetViews>
    <sheetView workbookViewId="0">
      <selection activeCell="I11" sqref="I11"/>
    </sheetView>
  </sheetViews>
  <sheetFormatPr defaultRowHeight="15" x14ac:dyDescent="0.25"/>
  <cols>
    <col min="1" max="1" width="54" customWidth="1"/>
    <col min="2" max="2" width="15.7109375" customWidth="1"/>
    <col min="3" max="3" width="11.85546875" customWidth="1"/>
    <col min="4" max="4" width="12.140625" customWidth="1"/>
    <col min="5" max="5" width="17.140625" customWidth="1"/>
    <col min="6" max="6" width="13" customWidth="1"/>
    <col min="7" max="7" width="10.85546875" customWidth="1"/>
    <col min="8" max="8" width="14.7109375" customWidth="1"/>
    <col min="9" max="9" width="15.85546875" customWidth="1"/>
    <col min="10" max="10" width="16.28515625" customWidth="1"/>
  </cols>
  <sheetData>
    <row r="1" spans="1:9" ht="15.75" x14ac:dyDescent="0.25">
      <c r="A1" s="1"/>
      <c r="B1" s="1"/>
      <c r="C1" s="1"/>
      <c r="D1" s="1"/>
      <c r="E1" s="1"/>
      <c r="F1" s="428" t="s">
        <v>85</v>
      </c>
      <c r="G1" s="428"/>
      <c r="H1" s="428"/>
      <c r="I1" s="17"/>
    </row>
    <row r="2" spans="1:9" ht="15.75" x14ac:dyDescent="0.25">
      <c r="A2" s="1"/>
      <c r="B2" s="1"/>
      <c r="C2" s="1"/>
      <c r="D2" s="1"/>
      <c r="E2" s="1"/>
      <c r="F2" s="451"/>
      <c r="G2" s="451"/>
      <c r="H2" s="451"/>
      <c r="I2" s="17"/>
    </row>
    <row r="3" spans="1:9" ht="15.75" x14ac:dyDescent="0.25">
      <c r="A3" s="1"/>
      <c r="B3" s="1"/>
      <c r="C3" s="1"/>
      <c r="D3" s="1"/>
      <c r="E3" s="1"/>
      <c r="F3" s="428" t="s">
        <v>56</v>
      </c>
      <c r="G3" s="428"/>
      <c r="H3" s="428"/>
      <c r="I3" s="17"/>
    </row>
    <row r="4" spans="1:9" ht="15.75" x14ac:dyDescent="0.25">
      <c r="A4" s="1"/>
      <c r="B4" s="1"/>
      <c r="C4" s="1"/>
      <c r="D4" s="1"/>
      <c r="E4" s="1"/>
      <c r="F4" s="427" t="s">
        <v>140</v>
      </c>
      <c r="G4" s="427"/>
      <c r="H4" s="427"/>
      <c r="I4" s="17"/>
    </row>
    <row r="5" spans="1:9" ht="15.75" x14ac:dyDescent="0.25">
      <c r="A5" s="1"/>
      <c r="B5" s="1"/>
      <c r="C5" s="1"/>
      <c r="D5" s="1"/>
      <c r="E5" s="1"/>
      <c r="F5" s="427" t="s">
        <v>139</v>
      </c>
      <c r="G5" s="427"/>
      <c r="H5" s="427"/>
      <c r="I5" s="17"/>
    </row>
    <row r="6" spans="1:9" ht="15.75" x14ac:dyDescent="0.25">
      <c r="A6" s="1"/>
      <c r="B6" s="1"/>
      <c r="C6" s="1"/>
      <c r="D6" s="1"/>
      <c r="E6" s="1"/>
      <c r="F6" s="452" t="s">
        <v>145</v>
      </c>
      <c r="G6" s="452"/>
      <c r="H6" s="452"/>
      <c r="I6" s="17"/>
    </row>
    <row r="7" spans="1:9" ht="15.75" x14ac:dyDescent="0.25">
      <c r="A7" s="1"/>
      <c r="B7" s="1"/>
      <c r="C7" s="1"/>
      <c r="D7" s="1"/>
      <c r="E7" s="1"/>
      <c r="F7" s="20" t="s">
        <v>98</v>
      </c>
      <c r="G7" s="20"/>
      <c r="H7" s="9" t="s">
        <v>102</v>
      </c>
      <c r="I7" s="17"/>
    </row>
    <row r="8" spans="1:9" ht="15.75" x14ac:dyDescent="0.25">
      <c r="A8" s="1"/>
      <c r="B8" s="1"/>
      <c r="C8" s="1"/>
      <c r="D8" s="1"/>
      <c r="E8" s="1"/>
      <c r="F8" s="428" t="s">
        <v>128</v>
      </c>
      <c r="G8" s="428"/>
      <c r="H8" s="428"/>
      <c r="I8" s="17"/>
    </row>
    <row r="9" spans="1:9" ht="15.75" x14ac:dyDescent="0.25">
      <c r="A9" s="1"/>
      <c r="B9" s="1"/>
      <c r="C9" s="1"/>
      <c r="D9" s="1"/>
      <c r="E9" s="1"/>
      <c r="F9" s="49"/>
      <c r="G9" s="49"/>
      <c r="H9" s="49"/>
      <c r="I9" s="17"/>
    </row>
    <row r="10" spans="1:9" ht="15.75" x14ac:dyDescent="0.25">
      <c r="A10" s="423" t="s">
        <v>127</v>
      </c>
      <c r="B10" s="423"/>
      <c r="C10" s="423"/>
      <c r="D10" s="423"/>
      <c r="E10" s="423"/>
      <c r="F10" s="423"/>
      <c r="G10" s="423"/>
      <c r="H10" s="423"/>
      <c r="I10" s="17"/>
    </row>
    <row r="11" spans="1:9" ht="15.75" x14ac:dyDescent="0.25">
      <c r="A11" s="425" t="s">
        <v>121</v>
      </c>
      <c r="B11" s="425"/>
      <c r="C11" s="425"/>
      <c r="D11" s="425"/>
      <c r="E11" s="425"/>
      <c r="F11" s="425"/>
      <c r="G11" s="425"/>
      <c r="H11" s="425"/>
      <c r="I11" s="17"/>
    </row>
    <row r="12" spans="1:9" ht="15.75" x14ac:dyDescent="0.25">
      <c r="A12" s="453" t="s">
        <v>135</v>
      </c>
      <c r="B12" s="453"/>
      <c r="C12" s="453"/>
      <c r="D12" s="453"/>
      <c r="E12" s="453"/>
      <c r="F12" s="453"/>
      <c r="G12" s="453"/>
      <c r="H12" s="453"/>
      <c r="I12" s="17"/>
    </row>
    <row r="13" spans="1:9" ht="15.75" x14ac:dyDescent="0.25">
      <c r="A13" s="454" t="s">
        <v>84</v>
      </c>
      <c r="B13" s="454"/>
      <c r="C13" s="454"/>
      <c r="D13" s="454"/>
      <c r="E13" s="454"/>
      <c r="F13" s="454"/>
      <c r="G13" s="454"/>
      <c r="H13" s="454"/>
      <c r="I13" s="17"/>
    </row>
    <row r="14" spans="1:9" ht="15.75" x14ac:dyDescent="0.25">
      <c r="A14" s="1"/>
      <c r="B14" s="1"/>
      <c r="C14" s="1"/>
      <c r="D14" s="1"/>
      <c r="E14" s="1"/>
      <c r="F14" s="1"/>
      <c r="G14" s="1"/>
      <c r="H14" s="20"/>
      <c r="I14" s="17"/>
    </row>
    <row r="15" spans="1:9" ht="15.75" x14ac:dyDescent="0.25">
      <c r="A15" s="1" t="s">
        <v>120</v>
      </c>
      <c r="B15" s="1"/>
      <c r="C15" s="1"/>
      <c r="D15" s="1"/>
      <c r="E15" s="1"/>
      <c r="F15" s="1"/>
      <c r="G15" s="1"/>
      <c r="H15" s="20"/>
      <c r="I15" s="17"/>
    </row>
    <row r="16" spans="1:9" ht="15.75" x14ac:dyDescent="0.25">
      <c r="A16" s="1"/>
      <c r="B16" s="1"/>
      <c r="C16" s="1"/>
      <c r="D16" s="1"/>
      <c r="E16" s="1"/>
      <c r="F16" s="1"/>
      <c r="G16" s="1"/>
      <c r="H16" s="20"/>
      <c r="I16" s="17"/>
    </row>
    <row r="17" spans="1:9" ht="15.75" x14ac:dyDescent="0.25">
      <c r="A17" s="419" t="s">
        <v>122</v>
      </c>
      <c r="B17" s="419"/>
      <c r="C17" s="419"/>
      <c r="D17" s="419"/>
      <c r="E17" s="419"/>
      <c r="F17" s="419"/>
      <c r="G17" s="419"/>
      <c r="H17" s="419"/>
      <c r="I17" s="17"/>
    </row>
    <row r="18" spans="1:9" ht="16.5" thickBot="1" x14ac:dyDescent="0.3">
      <c r="A18" s="22"/>
      <c r="B18" s="21"/>
      <c r="C18" s="21"/>
      <c r="D18" s="21"/>
      <c r="E18" s="21"/>
      <c r="F18" s="21"/>
      <c r="G18" s="21"/>
      <c r="H18" s="21"/>
      <c r="I18" s="17"/>
    </row>
    <row r="19" spans="1:9" ht="15.75" x14ac:dyDescent="0.25">
      <c r="A19" s="420" t="s">
        <v>57</v>
      </c>
      <c r="B19" s="422" t="s">
        <v>58</v>
      </c>
      <c r="C19" s="422"/>
      <c r="D19" s="422"/>
      <c r="E19" s="422"/>
      <c r="F19" s="422"/>
      <c r="G19" s="450"/>
      <c r="H19" s="54" t="s">
        <v>59</v>
      </c>
      <c r="I19" s="17"/>
    </row>
    <row r="20" spans="1:9" ht="32.25" thickBot="1" x14ac:dyDescent="0.3">
      <c r="A20" s="421"/>
      <c r="B20" s="25" t="s">
        <v>60</v>
      </c>
      <c r="C20" s="25" t="s">
        <v>61</v>
      </c>
      <c r="D20" s="25" t="s">
        <v>62</v>
      </c>
      <c r="E20" s="25" t="s">
        <v>63</v>
      </c>
      <c r="F20" s="25" t="s">
        <v>64</v>
      </c>
      <c r="G20" s="27" t="s">
        <v>70</v>
      </c>
      <c r="H20" s="55" t="s">
        <v>65</v>
      </c>
      <c r="I20" s="17"/>
    </row>
    <row r="21" spans="1:9" ht="31.5" x14ac:dyDescent="0.25">
      <c r="A21" s="100" t="s">
        <v>135</v>
      </c>
      <c r="B21" s="101">
        <v>901</v>
      </c>
      <c r="C21" s="101"/>
      <c r="D21" s="101"/>
      <c r="E21" s="101"/>
      <c r="F21" s="101"/>
      <c r="G21" s="101"/>
      <c r="H21" s="106">
        <f>SUM(H22)</f>
        <v>200000</v>
      </c>
      <c r="I21" s="17"/>
    </row>
    <row r="22" spans="1:9" ht="15.75" x14ac:dyDescent="0.25">
      <c r="A22" s="77" t="s">
        <v>45</v>
      </c>
      <c r="B22" s="78">
        <v>901</v>
      </c>
      <c r="C22" s="79" t="s">
        <v>30</v>
      </c>
      <c r="D22" s="79" t="s">
        <v>28</v>
      </c>
      <c r="E22" s="79"/>
      <c r="F22" s="78"/>
      <c r="G22" s="39"/>
      <c r="H22" s="57">
        <f>SUM(H23)</f>
        <v>200000</v>
      </c>
      <c r="I22" s="17"/>
    </row>
    <row r="23" spans="1:9" ht="31.5" x14ac:dyDescent="0.25">
      <c r="A23" s="5" t="s">
        <v>6</v>
      </c>
      <c r="B23" s="19">
        <v>901</v>
      </c>
      <c r="C23" s="2" t="s">
        <v>30</v>
      </c>
      <c r="D23" s="2" t="s">
        <v>28</v>
      </c>
      <c r="E23" s="2" t="s">
        <v>19</v>
      </c>
      <c r="F23" s="19">
        <v>200</v>
      </c>
      <c r="G23" s="39"/>
      <c r="H23" s="57">
        <f>SUM(H24)</f>
        <v>200000</v>
      </c>
      <c r="I23" s="17"/>
    </row>
    <row r="24" spans="1:9" ht="16.5" thickBot="1" x14ac:dyDescent="0.3">
      <c r="A24" s="94" t="s">
        <v>71</v>
      </c>
      <c r="B24" s="58">
        <v>901</v>
      </c>
      <c r="C24" s="63" t="s">
        <v>30</v>
      </c>
      <c r="D24" s="63" t="s">
        <v>28</v>
      </c>
      <c r="E24" s="63" t="s">
        <v>19</v>
      </c>
      <c r="F24" s="58">
        <v>244</v>
      </c>
      <c r="G24" s="39">
        <v>224</v>
      </c>
      <c r="H24" s="57">
        <v>200000</v>
      </c>
      <c r="I24" s="17"/>
    </row>
    <row r="25" spans="1:9" ht="16.5" thickBot="1" x14ac:dyDescent="0.3">
      <c r="A25" s="52" t="s">
        <v>78</v>
      </c>
      <c r="B25" s="35"/>
      <c r="C25" s="34"/>
      <c r="D25" s="34"/>
      <c r="E25" s="34"/>
      <c r="F25" s="35"/>
      <c r="G25" s="65"/>
      <c r="H25" s="53">
        <f>SUM(H21)</f>
        <v>200000</v>
      </c>
      <c r="I25" s="17"/>
    </row>
    <row r="26" spans="1:9" x14ac:dyDescent="0.25">
      <c r="A26" s="17"/>
      <c r="B26" s="17"/>
      <c r="C26" s="17"/>
      <c r="D26" s="17"/>
      <c r="E26" s="17"/>
      <c r="F26" s="17"/>
      <c r="G26" s="17"/>
      <c r="H26" s="17" t="s">
        <v>158</v>
      </c>
      <c r="I26" s="17"/>
    </row>
    <row r="27" spans="1:9" x14ac:dyDescent="0.25">
      <c r="A27" s="17"/>
      <c r="B27" s="17"/>
      <c r="C27" s="17"/>
      <c r="D27" s="17"/>
      <c r="E27" s="17"/>
      <c r="F27" s="17"/>
      <c r="G27" s="17"/>
      <c r="H27" s="17"/>
      <c r="I27" s="17"/>
    </row>
    <row r="28" spans="1:9" ht="15.75" x14ac:dyDescent="0.25">
      <c r="A28" s="455" t="s">
        <v>123</v>
      </c>
      <c r="B28" s="455"/>
      <c r="C28" s="455"/>
      <c r="D28" s="455"/>
      <c r="E28" s="455"/>
      <c r="F28" s="455"/>
      <c r="G28" s="455"/>
      <c r="H28" s="455"/>
      <c r="I28" s="17"/>
    </row>
    <row r="29" spans="1:9" ht="16.5" thickBot="1" x14ac:dyDescent="0.3">
      <c r="A29" s="11"/>
      <c r="B29" s="12"/>
      <c r="C29" s="13"/>
      <c r="D29" s="13"/>
      <c r="E29" s="13"/>
      <c r="F29" s="12"/>
      <c r="G29" s="12"/>
      <c r="H29" s="14"/>
      <c r="I29" s="17"/>
    </row>
    <row r="30" spans="1:9" ht="15.75" x14ac:dyDescent="0.25">
      <c r="A30" s="456" t="s">
        <v>57</v>
      </c>
      <c r="B30" s="458" t="s">
        <v>94</v>
      </c>
      <c r="C30" s="459"/>
      <c r="D30" s="459"/>
      <c r="E30" s="460"/>
      <c r="F30" s="464" t="s">
        <v>59</v>
      </c>
      <c r="G30" s="465"/>
      <c r="H30" s="466"/>
      <c r="I30" s="17"/>
    </row>
    <row r="31" spans="1:9" ht="16.5" thickBot="1" x14ac:dyDescent="0.3">
      <c r="A31" s="457"/>
      <c r="B31" s="461"/>
      <c r="C31" s="462"/>
      <c r="D31" s="462"/>
      <c r="E31" s="463"/>
      <c r="F31" s="467" t="s">
        <v>82</v>
      </c>
      <c r="G31" s="468"/>
      <c r="H31" s="469"/>
      <c r="I31" s="17"/>
    </row>
    <row r="32" spans="1:9" ht="15.75" x14ac:dyDescent="0.25">
      <c r="A32" s="56"/>
      <c r="B32" s="470"/>
      <c r="C32" s="470"/>
      <c r="D32" s="470"/>
      <c r="E32" s="470"/>
      <c r="F32" s="470"/>
      <c r="G32" s="470"/>
      <c r="H32" s="471"/>
      <c r="I32" s="17"/>
    </row>
    <row r="33" spans="1:9" ht="15.75" x14ac:dyDescent="0.25">
      <c r="A33" s="95"/>
      <c r="B33" s="472"/>
      <c r="C33" s="472"/>
      <c r="D33" s="472"/>
      <c r="E33" s="472"/>
      <c r="F33" s="472"/>
      <c r="G33" s="472"/>
      <c r="H33" s="473"/>
      <c r="I33" s="17"/>
    </row>
    <row r="34" spans="1:9" ht="15.75" x14ac:dyDescent="0.25">
      <c r="A34" s="95"/>
      <c r="B34" s="472"/>
      <c r="C34" s="472"/>
      <c r="D34" s="472"/>
      <c r="E34" s="472"/>
      <c r="F34" s="472"/>
      <c r="G34" s="472"/>
      <c r="H34" s="473"/>
      <c r="I34" s="17"/>
    </row>
    <row r="35" spans="1:9" ht="15.75" x14ac:dyDescent="0.25">
      <c r="A35" s="95"/>
      <c r="B35" s="472"/>
      <c r="C35" s="472"/>
      <c r="D35" s="472"/>
      <c r="E35" s="472"/>
      <c r="F35" s="472"/>
      <c r="G35" s="472"/>
      <c r="H35" s="473"/>
      <c r="I35" s="17"/>
    </row>
    <row r="36" spans="1:9" ht="15.75" x14ac:dyDescent="0.25">
      <c r="A36" s="95"/>
      <c r="B36" s="472"/>
      <c r="C36" s="472"/>
      <c r="D36" s="472"/>
      <c r="E36" s="472"/>
      <c r="F36" s="472"/>
      <c r="G36" s="472"/>
      <c r="H36" s="473"/>
      <c r="I36" s="17"/>
    </row>
    <row r="37" spans="1:9" ht="15.75" x14ac:dyDescent="0.25">
      <c r="A37" s="95"/>
      <c r="B37" s="472"/>
      <c r="C37" s="472"/>
      <c r="D37" s="472"/>
      <c r="E37" s="472"/>
      <c r="F37" s="472"/>
      <c r="G37" s="472"/>
      <c r="H37" s="473"/>
      <c r="I37" s="17"/>
    </row>
    <row r="38" spans="1:9" ht="16.5" thickBot="1" x14ac:dyDescent="0.3">
      <c r="A38" s="97"/>
      <c r="B38" s="474"/>
      <c r="C38" s="474"/>
      <c r="D38" s="474"/>
      <c r="E38" s="474"/>
      <c r="F38" s="474"/>
      <c r="G38" s="474"/>
      <c r="H38" s="475"/>
      <c r="I38" s="17"/>
    </row>
    <row r="39" spans="1:9" ht="16.5" thickBot="1" x14ac:dyDescent="0.3">
      <c r="A39" s="33" t="s">
        <v>114</v>
      </c>
      <c r="B39" s="476"/>
      <c r="C39" s="477"/>
      <c r="D39" s="477"/>
      <c r="E39" s="478"/>
      <c r="F39" s="476"/>
      <c r="G39" s="477"/>
      <c r="H39" s="479"/>
      <c r="I39" s="17"/>
    </row>
    <row r="40" spans="1:9" ht="15.75" x14ac:dyDescent="0.25">
      <c r="A40" s="11"/>
      <c r="B40" s="12"/>
      <c r="C40" s="13"/>
      <c r="D40" s="13"/>
      <c r="E40" s="13"/>
      <c r="F40" s="12"/>
      <c r="G40" s="12"/>
      <c r="H40" s="14"/>
      <c r="I40" s="17"/>
    </row>
    <row r="41" spans="1:9" ht="15.75" x14ac:dyDescent="0.25">
      <c r="A41" s="1"/>
      <c r="B41" s="480"/>
      <c r="C41" s="480"/>
      <c r="D41" s="10"/>
      <c r="E41" s="1"/>
      <c r="F41" s="1"/>
      <c r="G41" s="1"/>
      <c r="H41" s="1"/>
      <c r="I41" s="17"/>
    </row>
    <row r="42" spans="1:9" ht="15.75" x14ac:dyDescent="0.25">
      <c r="A42" s="17" t="s">
        <v>150</v>
      </c>
      <c r="B42" s="17"/>
      <c r="C42" s="17"/>
      <c r="D42" s="446"/>
      <c r="E42" s="446"/>
      <c r="F42" s="17"/>
      <c r="G42" s="453" t="s">
        <v>147</v>
      </c>
      <c r="H42" s="453"/>
      <c r="I42" s="17"/>
    </row>
    <row r="43" spans="1:9" x14ac:dyDescent="0.25">
      <c r="A43" s="481" t="s">
        <v>124</v>
      </c>
      <c r="B43" s="481"/>
      <c r="C43" s="17"/>
      <c r="D43" s="447" t="s">
        <v>98</v>
      </c>
      <c r="E43" s="447"/>
      <c r="F43" s="17"/>
      <c r="G43" s="447" t="s">
        <v>102</v>
      </c>
      <c r="H43" s="447"/>
      <c r="I43" s="17"/>
    </row>
    <row r="44" spans="1:9" x14ac:dyDescent="0.25">
      <c r="A44" s="17"/>
      <c r="B44" s="17"/>
      <c r="C44" s="17"/>
      <c r="D44" s="17"/>
      <c r="E44" s="17"/>
      <c r="F44" s="17"/>
      <c r="G44" s="17"/>
      <c r="H44" s="17"/>
      <c r="I44" s="17"/>
    </row>
    <row r="45" spans="1:9" x14ac:dyDescent="0.25">
      <c r="A45" s="17"/>
      <c r="B45" s="17"/>
      <c r="C45" s="17"/>
      <c r="D45" s="17"/>
      <c r="E45" s="17"/>
      <c r="F45" s="17"/>
      <c r="G45" s="17"/>
      <c r="H45" s="17"/>
      <c r="I45" s="17"/>
    </row>
    <row r="46" spans="1:9" x14ac:dyDescent="0.25">
      <c r="A46" s="17"/>
      <c r="B46" s="17"/>
      <c r="C46" s="17"/>
      <c r="D46" s="17"/>
      <c r="E46" s="17"/>
      <c r="F46" s="17"/>
      <c r="G46" s="17"/>
      <c r="H46" s="17"/>
      <c r="I46" s="17"/>
    </row>
    <row r="47" spans="1:9" x14ac:dyDescent="0.25">
      <c r="A47" s="17"/>
      <c r="B47" s="17"/>
      <c r="C47" s="17"/>
      <c r="D47" s="17"/>
      <c r="E47" s="17"/>
      <c r="F47" s="17"/>
      <c r="G47" s="17"/>
      <c r="H47" s="17"/>
      <c r="I47" s="17"/>
    </row>
    <row r="48" spans="1:9" x14ac:dyDescent="0.25">
      <c r="A48" s="17"/>
      <c r="B48" s="17"/>
      <c r="C48" s="17"/>
      <c r="D48" s="17"/>
      <c r="E48" s="17"/>
      <c r="F48" s="17"/>
      <c r="G48" s="17"/>
      <c r="H48" s="17"/>
      <c r="I48" s="17"/>
    </row>
    <row r="49" spans="1:9" x14ac:dyDescent="0.25">
      <c r="A49" s="17"/>
      <c r="B49" s="17"/>
      <c r="C49" s="17"/>
      <c r="D49" s="17"/>
      <c r="E49" s="17"/>
      <c r="F49" s="17"/>
      <c r="G49" s="17"/>
      <c r="H49" s="17"/>
      <c r="I49" s="17"/>
    </row>
    <row r="50" spans="1:9" x14ac:dyDescent="0.25">
      <c r="A50" s="17"/>
      <c r="B50" s="17"/>
      <c r="C50" s="17"/>
      <c r="D50" s="17"/>
      <c r="E50" s="17"/>
      <c r="F50" s="17"/>
      <c r="G50" s="17"/>
      <c r="H50" s="17"/>
      <c r="I50" s="17"/>
    </row>
    <row r="51" spans="1:9" x14ac:dyDescent="0.25">
      <c r="A51" s="17"/>
      <c r="B51" s="17"/>
      <c r="C51" s="17"/>
      <c r="D51" s="17"/>
      <c r="E51" s="17"/>
      <c r="F51" s="17"/>
      <c r="G51" s="17"/>
      <c r="H51" s="17"/>
      <c r="I51" s="17"/>
    </row>
    <row r="52" spans="1:9" x14ac:dyDescent="0.25">
      <c r="A52" s="17"/>
      <c r="B52" s="17"/>
      <c r="C52" s="17"/>
      <c r="D52" s="17"/>
      <c r="E52" s="17"/>
      <c r="F52" s="17"/>
      <c r="G52" s="17"/>
      <c r="H52" s="17"/>
      <c r="I52" s="17"/>
    </row>
    <row r="53" spans="1:9" x14ac:dyDescent="0.25">
      <c r="A53" s="17"/>
      <c r="B53" s="17"/>
      <c r="C53" s="17"/>
      <c r="D53" s="17"/>
      <c r="E53" s="17"/>
      <c r="F53" s="17"/>
      <c r="G53" s="17"/>
      <c r="H53" s="17"/>
      <c r="I53" s="17"/>
    </row>
    <row r="54" spans="1:9" x14ac:dyDescent="0.25">
      <c r="A54" s="17"/>
      <c r="B54" s="17"/>
      <c r="C54" s="17"/>
      <c r="D54" s="17"/>
      <c r="E54" s="17"/>
      <c r="F54" s="17"/>
      <c r="G54" s="17"/>
      <c r="H54" s="17"/>
      <c r="I54" s="17"/>
    </row>
    <row r="55" spans="1:9" x14ac:dyDescent="0.25">
      <c r="A55" s="17"/>
      <c r="B55" s="17"/>
      <c r="C55" s="17"/>
      <c r="D55" s="17"/>
      <c r="E55" s="17"/>
      <c r="F55" s="17"/>
      <c r="G55" s="17"/>
      <c r="H55" s="17"/>
      <c r="I55" s="17"/>
    </row>
    <row r="56" spans="1:9" x14ac:dyDescent="0.25">
      <c r="A56" s="17"/>
      <c r="B56" s="17"/>
      <c r="C56" s="17"/>
      <c r="D56" s="17"/>
      <c r="E56" s="17"/>
      <c r="F56" s="17"/>
      <c r="G56" s="17"/>
      <c r="H56" s="17"/>
      <c r="I56" s="17"/>
    </row>
    <row r="57" spans="1:9" x14ac:dyDescent="0.25">
      <c r="A57" s="17"/>
      <c r="B57" s="17"/>
      <c r="C57" s="17"/>
      <c r="D57" s="17"/>
      <c r="E57" s="17"/>
      <c r="F57" s="17"/>
      <c r="G57" s="17"/>
      <c r="H57" s="17"/>
      <c r="I57" s="17"/>
    </row>
    <row r="58" spans="1:9" x14ac:dyDescent="0.25">
      <c r="A58" s="17"/>
      <c r="B58" s="17"/>
      <c r="C58" s="17"/>
      <c r="D58" s="17"/>
      <c r="E58" s="17"/>
      <c r="F58" s="17"/>
      <c r="G58" s="17"/>
      <c r="H58" s="17"/>
      <c r="I58" s="17"/>
    </row>
    <row r="59" spans="1:9" x14ac:dyDescent="0.25">
      <c r="A59" s="17"/>
      <c r="B59" s="17"/>
      <c r="C59" s="17"/>
      <c r="D59" s="17"/>
      <c r="E59" s="17"/>
      <c r="F59" s="17"/>
      <c r="G59" s="17"/>
      <c r="H59" s="17"/>
      <c r="I59" s="17"/>
    </row>
    <row r="60" spans="1:9" x14ac:dyDescent="0.25">
      <c r="A60" s="17"/>
      <c r="B60" s="17"/>
      <c r="C60" s="17"/>
      <c r="D60" s="17"/>
      <c r="E60" s="17"/>
      <c r="F60" s="17"/>
      <c r="G60" s="17"/>
      <c r="H60" s="17"/>
      <c r="I60" s="17"/>
    </row>
    <row r="61" spans="1:9" x14ac:dyDescent="0.25">
      <c r="A61" s="17"/>
      <c r="B61" s="17"/>
      <c r="C61" s="17"/>
      <c r="D61" s="17"/>
      <c r="E61" s="17"/>
      <c r="F61" s="17"/>
      <c r="G61" s="17"/>
      <c r="H61" s="17"/>
      <c r="I61" s="17"/>
    </row>
    <row r="62" spans="1:9" x14ac:dyDescent="0.25">
      <c r="A62" s="17"/>
      <c r="B62" s="17"/>
      <c r="C62" s="17"/>
      <c r="D62" s="17"/>
      <c r="E62" s="17"/>
      <c r="F62" s="17"/>
      <c r="G62" s="17"/>
      <c r="H62" s="17"/>
      <c r="I62" s="17"/>
    </row>
    <row r="63" spans="1:9" x14ac:dyDescent="0.25">
      <c r="A63" s="17"/>
      <c r="B63" s="17"/>
      <c r="C63" s="17"/>
      <c r="D63" s="17"/>
      <c r="E63" s="17"/>
      <c r="F63" s="17"/>
      <c r="G63" s="17"/>
      <c r="H63" s="17"/>
      <c r="I63" s="17"/>
    </row>
    <row r="64" spans="1:9" x14ac:dyDescent="0.25">
      <c r="A64" s="17"/>
      <c r="B64" s="17"/>
      <c r="C64" s="17"/>
      <c r="D64" s="17"/>
      <c r="E64" s="17"/>
      <c r="F64" s="17"/>
      <c r="G64" s="17"/>
      <c r="H64" s="17"/>
      <c r="I64" s="17"/>
    </row>
    <row r="65" spans="1:9" x14ac:dyDescent="0.25">
      <c r="A65" s="17"/>
      <c r="B65" s="17"/>
      <c r="C65" s="17"/>
      <c r="D65" s="17"/>
      <c r="E65" s="17"/>
      <c r="F65" s="17"/>
      <c r="G65" s="17"/>
      <c r="H65" s="17"/>
      <c r="I65" s="17"/>
    </row>
    <row r="66" spans="1:9" x14ac:dyDescent="0.25">
      <c r="A66" s="17"/>
      <c r="B66" s="17"/>
      <c r="C66" s="17"/>
      <c r="D66" s="17"/>
      <c r="E66" s="17"/>
      <c r="F66" s="17"/>
      <c r="G66" s="17"/>
      <c r="H66" s="17"/>
      <c r="I66" s="17"/>
    </row>
    <row r="67" spans="1:9" x14ac:dyDescent="0.25">
      <c r="A67" s="17"/>
      <c r="B67" s="17"/>
      <c r="C67" s="17"/>
      <c r="D67" s="17"/>
      <c r="E67" s="17"/>
      <c r="F67" s="17"/>
      <c r="G67" s="17"/>
      <c r="H67" s="17"/>
      <c r="I67" s="17"/>
    </row>
    <row r="68" spans="1:9" x14ac:dyDescent="0.25">
      <c r="A68" s="17"/>
      <c r="B68" s="17"/>
      <c r="C68" s="17"/>
      <c r="D68" s="17"/>
      <c r="E68" s="17"/>
      <c r="F68" s="17"/>
      <c r="G68" s="17"/>
      <c r="H68" s="17"/>
      <c r="I68" s="17"/>
    </row>
    <row r="69" spans="1:9" x14ac:dyDescent="0.25">
      <c r="A69" s="17"/>
      <c r="B69" s="17"/>
      <c r="C69" s="17"/>
      <c r="D69" s="17"/>
      <c r="E69" s="17"/>
      <c r="F69" s="17"/>
      <c r="G69" s="17"/>
      <c r="H69" s="17"/>
      <c r="I69" s="17"/>
    </row>
    <row r="70" spans="1:9" x14ac:dyDescent="0.25">
      <c r="A70" s="17"/>
      <c r="B70" s="17"/>
      <c r="C70" s="17"/>
      <c r="D70" s="17"/>
      <c r="E70" s="17"/>
      <c r="F70" s="17"/>
      <c r="G70" s="17"/>
      <c r="H70" s="17"/>
      <c r="I70" s="17"/>
    </row>
    <row r="71" spans="1:9" x14ac:dyDescent="0.25">
      <c r="A71" s="17"/>
      <c r="B71" s="17"/>
      <c r="C71" s="17"/>
      <c r="D71" s="17"/>
      <c r="E71" s="17"/>
      <c r="F71" s="17"/>
      <c r="G71" s="17"/>
      <c r="H71" s="17"/>
      <c r="I71" s="17"/>
    </row>
    <row r="72" spans="1:9" x14ac:dyDescent="0.25">
      <c r="A72" s="17"/>
      <c r="B72" s="17"/>
      <c r="C72" s="17"/>
      <c r="D72" s="17"/>
      <c r="E72" s="17"/>
      <c r="F72" s="17"/>
      <c r="G72" s="17"/>
      <c r="H72" s="17"/>
      <c r="I72" s="17"/>
    </row>
    <row r="73" spans="1:9" x14ac:dyDescent="0.25">
      <c r="A73" s="17"/>
      <c r="B73" s="17"/>
      <c r="C73" s="17"/>
      <c r="D73" s="17"/>
      <c r="E73" s="17"/>
      <c r="F73" s="17"/>
      <c r="G73" s="17"/>
      <c r="H73" s="17"/>
      <c r="I73" s="17"/>
    </row>
    <row r="74" spans="1:9" x14ac:dyDescent="0.25">
      <c r="A74" s="17"/>
      <c r="B74" s="17"/>
      <c r="C74" s="17"/>
      <c r="D74" s="17"/>
      <c r="E74" s="17"/>
      <c r="F74" s="17"/>
      <c r="G74" s="17"/>
      <c r="H74" s="17"/>
      <c r="I74" s="17"/>
    </row>
    <row r="75" spans="1:9" x14ac:dyDescent="0.25">
      <c r="A75" s="17"/>
      <c r="B75" s="17"/>
      <c r="C75" s="17"/>
      <c r="D75" s="17"/>
      <c r="E75" s="17"/>
      <c r="F75" s="17"/>
      <c r="G75" s="17"/>
      <c r="H75" s="17"/>
      <c r="I75" s="17"/>
    </row>
    <row r="76" spans="1:9" x14ac:dyDescent="0.25">
      <c r="A76" s="17"/>
      <c r="B76" s="17"/>
      <c r="C76" s="17"/>
      <c r="D76" s="17"/>
      <c r="E76" s="17"/>
      <c r="F76" s="17"/>
      <c r="G76" s="17"/>
      <c r="H76" s="17"/>
      <c r="I76" s="17"/>
    </row>
    <row r="77" spans="1:9" x14ac:dyDescent="0.25">
      <c r="A77" s="17"/>
      <c r="B77" s="17"/>
      <c r="C77" s="17"/>
      <c r="D77" s="17"/>
      <c r="E77" s="17"/>
      <c r="F77" s="17"/>
      <c r="G77" s="17"/>
      <c r="H77" s="17"/>
      <c r="I77" s="17"/>
    </row>
    <row r="78" spans="1:9" x14ac:dyDescent="0.25">
      <c r="A78" s="17"/>
      <c r="B78" s="17"/>
      <c r="C78" s="17"/>
      <c r="D78" s="17"/>
      <c r="E78" s="17"/>
      <c r="F78" s="17"/>
      <c r="G78" s="17"/>
      <c r="H78" s="17"/>
      <c r="I78" s="17"/>
    </row>
    <row r="79" spans="1:9" x14ac:dyDescent="0.25">
      <c r="A79" s="17"/>
      <c r="B79" s="17"/>
      <c r="C79" s="17"/>
      <c r="D79" s="17"/>
      <c r="E79" s="17"/>
      <c r="F79" s="17"/>
      <c r="G79" s="17"/>
      <c r="H79" s="17"/>
      <c r="I79" s="17"/>
    </row>
    <row r="80" spans="1:9" x14ac:dyDescent="0.25">
      <c r="A80" s="17"/>
      <c r="B80" s="17"/>
      <c r="C80" s="17"/>
      <c r="D80" s="17"/>
      <c r="E80" s="17"/>
      <c r="F80" s="17"/>
      <c r="G80" s="17"/>
      <c r="H80" s="17"/>
      <c r="I80" s="17"/>
    </row>
    <row r="81" spans="1:9" x14ac:dyDescent="0.25">
      <c r="A81" s="17"/>
      <c r="B81" s="17"/>
      <c r="C81" s="17"/>
      <c r="D81" s="17"/>
      <c r="E81" s="17"/>
      <c r="F81" s="17"/>
      <c r="G81" s="17"/>
      <c r="H81" s="17"/>
      <c r="I81" s="17"/>
    </row>
    <row r="82" spans="1:9" x14ac:dyDescent="0.25">
      <c r="A82" s="17"/>
      <c r="B82" s="17"/>
      <c r="C82" s="17"/>
      <c r="D82" s="17"/>
      <c r="E82" s="17"/>
      <c r="F82" s="17"/>
      <c r="G82" s="17"/>
      <c r="H82" s="17"/>
      <c r="I82" s="17"/>
    </row>
    <row r="83" spans="1:9" x14ac:dyDescent="0.25">
      <c r="A83" s="17"/>
      <c r="B83" s="17"/>
      <c r="C83" s="17"/>
      <c r="D83" s="17"/>
      <c r="E83" s="17"/>
      <c r="F83" s="17"/>
      <c r="G83" s="17"/>
      <c r="H83" s="17"/>
      <c r="I83" s="17"/>
    </row>
    <row r="84" spans="1:9" x14ac:dyDescent="0.25">
      <c r="A84" s="17"/>
      <c r="B84" s="17"/>
      <c r="C84" s="17"/>
      <c r="D84" s="17"/>
      <c r="E84" s="17"/>
      <c r="F84" s="17"/>
      <c r="G84" s="17"/>
      <c r="H84" s="17"/>
      <c r="I84" s="17"/>
    </row>
    <row r="85" spans="1:9" x14ac:dyDescent="0.25">
      <c r="A85" s="17"/>
      <c r="B85" s="17"/>
      <c r="C85" s="17"/>
      <c r="D85" s="17"/>
      <c r="E85" s="17"/>
      <c r="F85" s="17"/>
      <c r="G85" s="17"/>
      <c r="H85" s="17"/>
      <c r="I85" s="17"/>
    </row>
    <row r="86" spans="1:9" x14ac:dyDescent="0.25">
      <c r="A86" s="17"/>
      <c r="B86" s="17"/>
      <c r="C86" s="17"/>
      <c r="D86" s="17"/>
      <c r="E86" s="17"/>
      <c r="F86" s="17"/>
      <c r="G86" s="17"/>
      <c r="H86" s="17"/>
      <c r="I86" s="17"/>
    </row>
    <row r="87" spans="1:9" x14ac:dyDescent="0.25">
      <c r="A87" s="17"/>
      <c r="B87" s="17"/>
      <c r="C87" s="17"/>
      <c r="D87" s="17"/>
      <c r="E87" s="17"/>
      <c r="F87" s="17"/>
      <c r="G87" s="17"/>
      <c r="H87" s="17"/>
      <c r="I87" s="17"/>
    </row>
    <row r="88" spans="1:9" x14ac:dyDescent="0.25">
      <c r="A88" s="17"/>
      <c r="B88" s="17"/>
      <c r="C88" s="17"/>
      <c r="D88" s="17"/>
      <c r="E88" s="17"/>
      <c r="F88" s="17"/>
      <c r="G88" s="17"/>
      <c r="H88" s="17"/>
      <c r="I88" s="17"/>
    </row>
    <row r="89" spans="1:9" x14ac:dyDescent="0.25">
      <c r="A89" s="17"/>
      <c r="B89" s="17"/>
      <c r="C89" s="17"/>
      <c r="D89" s="17"/>
      <c r="E89" s="17"/>
      <c r="F89" s="17"/>
      <c r="G89" s="17"/>
      <c r="H89" s="17"/>
      <c r="I89" s="17"/>
    </row>
    <row r="90" spans="1:9" x14ac:dyDescent="0.25">
      <c r="A90" s="17"/>
      <c r="B90" s="17"/>
      <c r="C90" s="17"/>
      <c r="D90" s="17"/>
      <c r="E90" s="17"/>
      <c r="F90" s="17"/>
      <c r="G90" s="17"/>
      <c r="H90" s="17"/>
      <c r="I90" s="17"/>
    </row>
    <row r="91" spans="1:9" x14ac:dyDescent="0.25">
      <c r="A91" s="17"/>
      <c r="B91" s="17"/>
      <c r="C91" s="17"/>
      <c r="D91" s="17"/>
      <c r="E91" s="17"/>
      <c r="F91" s="17"/>
      <c r="G91" s="17"/>
      <c r="H91" s="17"/>
      <c r="I91" s="17"/>
    </row>
    <row r="92" spans="1:9" x14ac:dyDescent="0.25">
      <c r="A92" s="17"/>
      <c r="B92" s="17"/>
      <c r="C92" s="17"/>
      <c r="D92" s="17"/>
      <c r="E92" s="17"/>
      <c r="F92" s="17"/>
      <c r="G92" s="17"/>
      <c r="H92" s="17"/>
      <c r="I92" s="17"/>
    </row>
    <row r="93" spans="1:9" x14ac:dyDescent="0.25">
      <c r="A93" s="17"/>
      <c r="B93" s="17"/>
      <c r="C93" s="17"/>
      <c r="D93" s="17"/>
      <c r="E93" s="17"/>
      <c r="F93" s="17"/>
      <c r="G93" s="17"/>
      <c r="H93" s="17"/>
      <c r="I93" s="17"/>
    </row>
    <row r="94" spans="1:9" x14ac:dyDescent="0.25">
      <c r="A94" s="17"/>
      <c r="B94" s="17"/>
      <c r="C94" s="17"/>
      <c r="D94" s="17"/>
      <c r="E94" s="17"/>
      <c r="F94" s="17"/>
      <c r="G94" s="17"/>
      <c r="H94" s="17"/>
      <c r="I94" s="17"/>
    </row>
    <row r="95" spans="1:9" x14ac:dyDescent="0.25">
      <c r="A95" s="17"/>
      <c r="B95" s="17"/>
      <c r="C95" s="17"/>
      <c r="D95" s="17"/>
      <c r="E95" s="17"/>
      <c r="F95" s="17"/>
      <c r="G95" s="17"/>
      <c r="H95" s="17"/>
      <c r="I95" s="17"/>
    </row>
    <row r="96" spans="1:9" x14ac:dyDescent="0.25">
      <c r="A96" s="17"/>
      <c r="B96" s="17"/>
      <c r="C96" s="17"/>
      <c r="D96" s="17"/>
      <c r="E96" s="17"/>
      <c r="F96" s="17"/>
      <c r="G96" s="17"/>
      <c r="H96" s="17"/>
      <c r="I96" s="17"/>
    </row>
    <row r="97" spans="1:9" x14ac:dyDescent="0.25">
      <c r="A97" s="17"/>
      <c r="B97" s="17"/>
      <c r="C97" s="17"/>
      <c r="D97" s="17"/>
      <c r="E97" s="17"/>
      <c r="F97" s="17"/>
      <c r="G97" s="17"/>
      <c r="H97" s="17"/>
      <c r="I97" s="17"/>
    </row>
    <row r="98" spans="1:9" x14ac:dyDescent="0.25">
      <c r="A98" s="17"/>
      <c r="B98" s="17"/>
      <c r="C98" s="17"/>
      <c r="D98" s="17"/>
      <c r="E98" s="17"/>
      <c r="F98" s="17"/>
      <c r="G98" s="17"/>
      <c r="H98" s="17"/>
      <c r="I98" s="17"/>
    </row>
    <row r="99" spans="1:9" x14ac:dyDescent="0.25">
      <c r="A99" s="17"/>
      <c r="B99" s="17"/>
      <c r="C99" s="17"/>
      <c r="D99" s="17"/>
      <c r="E99" s="17"/>
      <c r="F99" s="17"/>
      <c r="G99" s="17"/>
      <c r="H99" s="17"/>
      <c r="I99" s="17"/>
    </row>
    <row r="100" spans="1:9" x14ac:dyDescent="0.25">
      <c r="A100" s="17"/>
      <c r="B100" s="17"/>
      <c r="C100" s="17"/>
      <c r="D100" s="17"/>
      <c r="E100" s="17"/>
      <c r="F100" s="17"/>
      <c r="G100" s="17"/>
      <c r="H100" s="17"/>
      <c r="I100" s="17"/>
    </row>
    <row r="101" spans="1:9" x14ac:dyDescent="0.25">
      <c r="A101" s="17"/>
      <c r="B101" s="17"/>
      <c r="C101" s="17"/>
      <c r="D101" s="17"/>
      <c r="E101" s="17"/>
      <c r="F101" s="17"/>
      <c r="G101" s="17"/>
      <c r="H101" s="17"/>
      <c r="I101" s="17"/>
    </row>
    <row r="102" spans="1:9" x14ac:dyDescent="0.25">
      <c r="A102" s="17"/>
      <c r="B102" s="17"/>
      <c r="C102" s="17"/>
      <c r="D102" s="17"/>
      <c r="E102" s="17"/>
      <c r="F102" s="17"/>
      <c r="G102" s="17"/>
      <c r="H102" s="17"/>
      <c r="I102" s="17"/>
    </row>
    <row r="103" spans="1:9" x14ac:dyDescent="0.25">
      <c r="A103" s="17"/>
      <c r="B103" s="17"/>
      <c r="C103" s="17"/>
      <c r="D103" s="17"/>
      <c r="E103" s="17"/>
      <c r="F103" s="17"/>
      <c r="G103" s="17"/>
      <c r="H103" s="17"/>
      <c r="I103" s="17"/>
    </row>
    <row r="104" spans="1:9" x14ac:dyDescent="0.25">
      <c r="A104" s="17"/>
      <c r="B104" s="17"/>
      <c r="C104" s="17"/>
      <c r="D104" s="17"/>
      <c r="E104" s="17"/>
      <c r="F104" s="17"/>
      <c r="G104" s="17"/>
      <c r="H104" s="17"/>
      <c r="I104" s="17"/>
    </row>
    <row r="105" spans="1:9" x14ac:dyDescent="0.25">
      <c r="A105" s="17"/>
      <c r="B105" s="17"/>
      <c r="C105" s="17"/>
      <c r="D105" s="17"/>
      <c r="E105" s="17"/>
      <c r="F105" s="17"/>
      <c r="G105" s="17"/>
      <c r="H105" s="17"/>
      <c r="I105" s="17"/>
    </row>
    <row r="106" spans="1:9" x14ac:dyDescent="0.25">
      <c r="A106" s="17"/>
      <c r="B106" s="17"/>
      <c r="C106" s="17"/>
      <c r="D106" s="17"/>
      <c r="E106" s="17"/>
      <c r="F106" s="17"/>
      <c r="G106" s="17"/>
      <c r="H106" s="17"/>
      <c r="I106" s="17"/>
    </row>
    <row r="107" spans="1:9" x14ac:dyDescent="0.25">
      <c r="A107" s="17"/>
      <c r="B107" s="17"/>
      <c r="C107" s="17"/>
      <c r="D107" s="17"/>
      <c r="E107" s="17"/>
      <c r="F107" s="17"/>
      <c r="G107" s="17"/>
      <c r="H107" s="17"/>
      <c r="I107" s="17"/>
    </row>
    <row r="108" spans="1:9" x14ac:dyDescent="0.25">
      <c r="A108" s="17"/>
      <c r="B108" s="17"/>
      <c r="C108" s="17"/>
      <c r="D108" s="17"/>
      <c r="E108" s="17"/>
      <c r="F108" s="17"/>
      <c r="G108" s="17"/>
      <c r="H108" s="17"/>
      <c r="I108" s="17"/>
    </row>
    <row r="109" spans="1:9" x14ac:dyDescent="0.25">
      <c r="A109" s="17"/>
      <c r="B109" s="17"/>
      <c r="C109" s="17"/>
      <c r="D109" s="17"/>
      <c r="E109" s="17"/>
      <c r="F109" s="17"/>
      <c r="G109" s="17"/>
      <c r="H109" s="17"/>
      <c r="I109" s="17"/>
    </row>
    <row r="110" spans="1:9" x14ac:dyDescent="0.25">
      <c r="A110" s="17"/>
      <c r="B110" s="17"/>
      <c r="C110" s="17"/>
      <c r="D110" s="17"/>
      <c r="E110" s="17"/>
      <c r="F110" s="17"/>
      <c r="G110" s="17"/>
      <c r="H110" s="17"/>
      <c r="I110" s="17"/>
    </row>
    <row r="111" spans="1:9" x14ac:dyDescent="0.25">
      <c r="A111" s="17"/>
      <c r="B111" s="17"/>
      <c r="C111" s="17"/>
      <c r="D111" s="17"/>
      <c r="E111" s="17"/>
      <c r="F111" s="17"/>
      <c r="G111" s="17"/>
      <c r="H111" s="17"/>
      <c r="I111" s="17"/>
    </row>
    <row r="112" spans="1:9" x14ac:dyDescent="0.25">
      <c r="A112" s="17"/>
      <c r="B112" s="17"/>
      <c r="C112" s="17"/>
      <c r="D112" s="17"/>
      <c r="E112" s="17"/>
      <c r="F112" s="17"/>
      <c r="G112" s="17"/>
      <c r="H112" s="17"/>
      <c r="I112" s="17"/>
    </row>
    <row r="113" spans="1:9" x14ac:dyDescent="0.25">
      <c r="A113" s="17"/>
      <c r="B113" s="17"/>
      <c r="C113" s="17"/>
      <c r="D113" s="17"/>
      <c r="E113" s="17"/>
      <c r="F113" s="17"/>
      <c r="G113" s="17"/>
      <c r="H113" s="17"/>
      <c r="I113" s="17"/>
    </row>
    <row r="114" spans="1:9" x14ac:dyDescent="0.25">
      <c r="A114" s="17"/>
      <c r="B114" s="17"/>
      <c r="C114" s="17"/>
      <c r="D114" s="17"/>
      <c r="E114" s="17"/>
      <c r="F114" s="17"/>
      <c r="G114" s="17"/>
      <c r="H114" s="17"/>
      <c r="I114" s="17"/>
    </row>
    <row r="115" spans="1:9" x14ac:dyDescent="0.25">
      <c r="A115" s="17"/>
      <c r="B115" s="17"/>
      <c r="C115" s="17"/>
      <c r="D115" s="17"/>
      <c r="E115" s="17"/>
      <c r="F115" s="17"/>
      <c r="G115" s="17"/>
      <c r="H115" s="17"/>
      <c r="I115" s="17"/>
    </row>
    <row r="116" spans="1:9" x14ac:dyDescent="0.25">
      <c r="A116" s="17"/>
      <c r="B116" s="17"/>
      <c r="C116" s="17"/>
      <c r="D116" s="17"/>
      <c r="E116" s="17"/>
      <c r="F116" s="17"/>
      <c r="G116" s="17"/>
      <c r="H116" s="17"/>
      <c r="I116" s="17"/>
    </row>
    <row r="117" spans="1:9" x14ac:dyDescent="0.25">
      <c r="A117" s="17"/>
      <c r="B117" s="17"/>
      <c r="C117" s="17"/>
      <c r="D117" s="17"/>
      <c r="E117" s="17"/>
      <c r="F117" s="17"/>
      <c r="G117" s="17"/>
      <c r="H117" s="17"/>
      <c r="I117" s="17"/>
    </row>
    <row r="118" spans="1:9" x14ac:dyDescent="0.25">
      <c r="A118" s="17"/>
      <c r="B118" s="17"/>
      <c r="C118" s="17"/>
      <c r="D118" s="17"/>
      <c r="E118" s="17"/>
      <c r="F118" s="17"/>
      <c r="G118" s="17"/>
      <c r="H118" s="17"/>
      <c r="I118" s="17"/>
    </row>
    <row r="119" spans="1:9" x14ac:dyDescent="0.25">
      <c r="A119" s="17"/>
      <c r="B119" s="17"/>
      <c r="C119" s="17"/>
      <c r="D119" s="17"/>
      <c r="E119" s="17"/>
      <c r="F119" s="17"/>
      <c r="G119" s="17"/>
      <c r="H119" s="17"/>
      <c r="I119" s="17"/>
    </row>
    <row r="120" spans="1:9" x14ac:dyDescent="0.25">
      <c r="A120" s="17"/>
      <c r="B120" s="17"/>
      <c r="C120" s="17"/>
      <c r="D120" s="17"/>
      <c r="E120" s="17"/>
      <c r="F120" s="17"/>
      <c r="G120" s="17"/>
      <c r="H120" s="17"/>
      <c r="I120" s="17"/>
    </row>
    <row r="121" spans="1:9" x14ac:dyDescent="0.25">
      <c r="A121" s="17"/>
      <c r="B121" s="17"/>
      <c r="C121" s="17"/>
      <c r="D121" s="17"/>
      <c r="E121" s="17"/>
      <c r="F121" s="17"/>
      <c r="G121" s="17"/>
      <c r="H121" s="17"/>
      <c r="I121" s="17"/>
    </row>
    <row r="122" spans="1:9" x14ac:dyDescent="0.25">
      <c r="A122" s="17"/>
      <c r="B122" s="17"/>
      <c r="C122" s="17"/>
      <c r="D122" s="17"/>
      <c r="E122" s="17"/>
      <c r="F122" s="17"/>
      <c r="G122" s="17"/>
      <c r="H122" s="17"/>
      <c r="I122" s="17"/>
    </row>
    <row r="123" spans="1:9" x14ac:dyDescent="0.25">
      <c r="A123" s="17"/>
      <c r="B123" s="17"/>
      <c r="C123" s="17"/>
      <c r="D123" s="17"/>
      <c r="E123" s="17"/>
      <c r="F123" s="17"/>
      <c r="G123" s="17"/>
      <c r="H123" s="17"/>
      <c r="I123" s="17"/>
    </row>
    <row r="124" spans="1:9" x14ac:dyDescent="0.25">
      <c r="A124" s="17"/>
      <c r="B124" s="17"/>
      <c r="C124" s="17"/>
      <c r="D124" s="17"/>
      <c r="E124" s="17"/>
      <c r="F124" s="17"/>
      <c r="G124" s="17"/>
      <c r="H124" s="17"/>
      <c r="I124" s="17"/>
    </row>
    <row r="125" spans="1:9" x14ac:dyDescent="0.25">
      <c r="A125" s="17"/>
      <c r="B125" s="17"/>
      <c r="C125" s="17"/>
      <c r="D125" s="17"/>
      <c r="E125" s="17"/>
      <c r="F125" s="17"/>
      <c r="G125" s="17"/>
      <c r="H125" s="17"/>
      <c r="I125" s="17"/>
    </row>
    <row r="126" spans="1:9" x14ac:dyDescent="0.25">
      <c r="A126" s="17"/>
      <c r="B126" s="17"/>
      <c r="C126" s="17"/>
      <c r="D126" s="17"/>
      <c r="E126" s="17"/>
      <c r="F126" s="17"/>
      <c r="G126" s="17"/>
      <c r="H126" s="17"/>
      <c r="I126" s="17"/>
    </row>
    <row r="127" spans="1:9" x14ac:dyDescent="0.25">
      <c r="A127" s="17"/>
      <c r="B127" s="17"/>
      <c r="C127" s="17"/>
      <c r="D127" s="17"/>
      <c r="E127" s="17"/>
      <c r="F127" s="17"/>
      <c r="G127" s="17"/>
      <c r="H127" s="17"/>
      <c r="I127" s="17"/>
    </row>
    <row r="128" spans="1:9" x14ac:dyDescent="0.25">
      <c r="A128" s="17"/>
      <c r="B128" s="17"/>
      <c r="C128" s="17"/>
      <c r="D128" s="17"/>
      <c r="E128" s="17"/>
      <c r="F128" s="17"/>
      <c r="G128" s="17"/>
      <c r="H128" s="17"/>
      <c r="I128" s="17"/>
    </row>
    <row r="129" spans="1:9" x14ac:dyDescent="0.25">
      <c r="A129" s="17"/>
      <c r="B129" s="17"/>
      <c r="C129" s="17"/>
      <c r="D129" s="17"/>
      <c r="E129" s="17"/>
      <c r="F129" s="17"/>
      <c r="G129" s="17"/>
      <c r="H129" s="17"/>
      <c r="I129" s="17"/>
    </row>
    <row r="130" spans="1:9" x14ac:dyDescent="0.25">
      <c r="A130" s="17"/>
      <c r="B130" s="17"/>
      <c r="C130" s="17"/>
      <c r="D130" s="17"/>
      <c r="E130" s="17"/>
      <c r="F130" s="17"/>
      <c r="G130" s="17"/>
      <c r="H130" s="17"/>
      <c r="I130" s="17"/>
    </row>
    <row r="131" spans="1:9" x14ac:dyDescent="0.25">
      <c r="A131" s="17"/>
      <c r="B131" s="17"/>
      <c r="C131" s="17"/>
      <c r="D131" s="17"/>
      <c r="E131" s="17"/>
      <c r="F131" s="17"/>
      <c r="G131" s="17"/>
      <c r="H131" s="17"/>
      <c r="I131" s="17"/>
    </row>
    <row r="132" spans="1:9" x14ac:dyDescent="0.25">
      <c r="A132" s="17"/>
      <c r="B132" s="17"/>
      <c r="C132" s="17"/>
      <c r="D132" s="17"/>
      <c r="E132" s="17"/>
      <c r="F132" s="17"/>
      <c r="G132" s="17"/>
      <c r="H132" s="17"/>
      <c r="I132" s="17"/>
    </row>
    <row r="133" spans="1:9" x14ac:dyDescent="0.25">
      <c r="A133" s="17"/>
      <c r="B133" s="17"/>
      <c r="C133" s="17"/>
      <c r="D133" s="17"/>
      <c r="E133" s="17"/>
      <c r="F133" s="17"/>
      <c r="G133" s="17"/>
      <c r="H133" s="17"/>
      <c r="I133" s="17"/>
    </row>
    <row r="134" spans="1:9" x14ac:dyDescent="0.25">
      <c r="A134" s="17"/>
      <c r="B134" s="17"/>
      <c r="C134" s="17"/>
      <c r="D134" s="17"/>
      <c r="E134" s="17"/>
      <c r="F134" s="17"/>
      <c r="G134" s="17"/>
      <c r="H134" s="17"/>
      <c r="I134" s="17"/>
    </row>
    <row r="135" spans="1:9" x14ac:dyDescent="0.25">
      <c r="A135" s="17"/>
      <c r="B135" s="17"/>
      <c r="C135" s="17"/>
      <c r="D135" s="17"/>
      <c r="E135" s="17"/>
      <c r="F135" s="17"/>
      <c r="G135" s="17"/>
      <c r="H135" s="17"/>
      <c r="I135" s="17"/>
    </row>
    <row r="136" spans="1:9" x14ac:dyDescent="0.25">
      <c r="A136" s="17"/>
      <c r="B136" s="17"/>
      <c r="C136" s="17"/>
      <c r="D136" s="17"/>
      <c r="E136" s="17"/>
      <c r="F136" s="17"/>
      <c r="G136" s="17"/>
      <c r="H136" s="17"/>
      <c r="I136" s="17"/>
    </row>
    <row r="137" spans="1:9" x14ac:dyDescent="0.25">
      <c r="A137" s="17"/>
      <c r="B137" s="17"/>
      <c r="C137" s="17"/>
      <c r="D137" s="17"/>
      <c r="E137" s="17"/>
      <c r="F137" s="17"/>
      <c r="G137" s="17"/>
      <c r="H137" s="17"/>
      <c r="I137" s="17"/>
    </row>
    <row r="138" spans="1:9" x14ac:dyDescent="0.25">
      <c r="A138" s="17"/>
      <c r="B138" s="17"/>
      <c r="C138" s="17"/>
      <c r="D138" s="17"/>
      <c r="E138" s="17"/>
      <c r="F138" s="17"/>
      <c r="G138" s="17"/>
      <c r="H138" s="17"/>
      <c r="I138" s="17"/>
    </row>
    <row r="139" spans="1:9" x14ac:dyDescent="0.25">
      <c r="A139" s="17"/>
      <c r="B139" s="17"/>
      <c r="C139" s="17"/>
      <c r="D139" s="17"/>
      <c r="E139" s="17"/>
      <c r="F139" s="17"/>
      <c r="G139" s="17"/>
      <c r="H139" s="17"/>
      <c r="I139" s="17"/>
    </row>
    <row r="140" spans="1:9" x14ac:dyDescent="0.25">
      <c r="A140" s="17"/>
      <c r="B140" s="17"/>
      <c r="C140" s="17"/>
      <c r="D140" s="17"/>
      <c r="E140" s="17"/>
      <c r="F140" s="17"/>
      <c r="G140" s="17"/>
      <c r="H140" s="17"/>
      <c r="I140" s="17"/>
    </row>
    <row r="141" spans="1:9" x14ac:dyDescent="0.25">
      <c r="A141" s="17"/>
      <c r="B141" s="17"/>
      <c r="C141" s="17"/>
      <c r="D141" s="17"/>
      <c r="E141" s="17"/>
      <c r="F141" s="17"/>
      <c r="G141" s="17"/>
      <c r="H141" s="17"/>
      <c r="I141" s="17"/>
    </row>
    <row r="142" spans="1:9" x14ac:dyDescent="0.25">
      <c r="A142" s="17"/>
      <c r="B142" s="17"/>
      <c r="C142" s="17"/>
      <c r="D142" s="17"/>
      <c r="E142" s="17"/>
      <c r="F142" s="17"/>
      <c r="G142" s="17"/>
      <c r="H142" s="17"/>
      <c r="I142" s="17"/>
    </row>
    <row r="143" spans="1:9" x14ac:dyDescent="0.25">
      <c r="A143" s="17"/>
      <c r="B143" s="17"/>
      <c r="C143" s="17"/>
      <c r="D143" s="17"/>
      <c r="E143" s="17"/>
      <c r="F143" s="17"/>
      <c r="G143" s="17"/>
      <c r="H143" s="17"/>
      <c r="I143" s="17"/>
    </row>
    <row r="144" spans="1:9" x14ac:dyDescent="0.25">
      <c r="A144" s="17"/>
      <c r="B144" s="17"/>
      <c r="C144" s="17"/>
      <c r="D144" s="17"/>
      <c r="E144" s="17"/>
      <c r="F144" s="17"/>
      <c r="G144" s="17"/>
      <c r="H144" s="17"/>
      <c r="I144" s="17"/>
    </row>
    <row r="145" spans="1:9" x14ac:dyDescent="0.25">
      <c r="A145" s="17"/>
      <c r="B145" s="17"/>
      <c r="C145" s="17"/>
      <c r="D145" s="17"/>
      <c r="E145" s="17"/>
      <c r="F145" s="17"/>
      <c r="G145" s="17"/>
      <c r="H145" s="17"/>
      <c r="I145" s="17"/>
    </row>
    <row r="146" spans="1:9" x14ac:dyDescent="0.25">
      <c r="A146" s="17"/>
      <c r="B146" s="17"/>
      <c r="C146" s="17"/>
      <c r="D146" s="17"/>
      <c r="E146" s="17"/>
      <c r="F146" s="17"/>
      <c r="G146" s="17"/>
      <c r="H146" s="17"/>
      <c r="I146" s="17"/>
    </row>
    <row r="147" spans="1:9" x14ac:dyDescent="0.25">
      <c r="A147" s="17"/>
      <c r="B147" s="17"/>
      <c r="C147" s="17"/>
      <c r="D147" s="17"/>
      <c r="E147" s="17"/>
      <c r="F147" s="17"/>
      <c r="G147" s="17"/>
      <c r="H147" s="17"/>
      <c r="I147" s="17"/>
    </row>
    <row r="148" spans="1:9" x14ac:dyDescent="0.25">
      <c r="A148" s="17"/>
      <c r="B148" s="17"/>
      <c r="C148" s="17"/>
      <c r="D148" s="17"/>
      <c r="E148" s="17"/>
      <c r="F148" s="17"/>
      <c r="G148" s="17"/>
      <c r="H148" s="17"/>
      <c r="I148" s="17"/>
    </row>
    <row r="149" spans="1:9" x14ac:dyDescent="0.25">
      <c r="A149" s="17"/>
      <c r="B149" s="17"/>
      <c r="C149" s="17"/>
      <c r="D149" s="17"/>
      <c r="E149" s="17"/>
      <c r="F149" s="17"/>
      <c r="G149" s="17"/>
      <c r="H149" s="17"/>
      <c r="I149" s="17"/>
    </row>
    <row r="150" spans="1:9" x14ac:dyDescent="0.25">
      <c r="A150" s="17"/>
      <c r="B150" s="17"/>
      <c r="C150" s="17"/>
      <c r="D150" s="17"/>
      <c r="E150" s="17"/>
      <c r="F150" s="17"/>
      <c r="G150" s="17"/>
      <c r="H150" s="17"/>
      <c r="I150" s="17"/>
    </row>
    <row r="151" spans="1:9" x14ac:dyDescent="0.25">
      <c r="A151" s="17"/>
      <c r="B151" s="17"/>
      <c r="C151" s="17"/>
      <c r="D151" s="17"/>
      <c r="E151" s="17"/>
      <c r="F151" s="17"/>
      <c r="G151" s="17"/>
      <c r="H151" s="17"/>
      <c r="I151" s="17"/>
    </row>
    <row r="152" spans="1:9" x14ac:dyDescent="0.25">
      <c r="A152" s="17"/>
      <c r="B152" s="17"/>
      <c r="C152" s="17"/>
      <c r="D152" s="17"/>
      <c r="E152" s="17"/>
      <c r="F152" s="17"/>
      <c r="G152" s="17"/>
      <c r="H152" s="17"/>
      <c r="I152" s="17"/>
    </row>
    <row r="153" spans="1:9" x14ac:dyDescent="0.25">
      <c r="A153" s="17"/>
      <c r="B153" s="17"/>
      <c r="C153" s="17"/>
      <c r="D153" s="17"/>
      <c r="E153" s="17"/>
      <c r="F153" s="17"/>
      <c r="G153" s="17"/>
      <c r="H153" s="17"/>
      <c r="I153" s="17"/>
    </row>
    <row r="154" spans="1:9" x14ac:dyDescent="0.25">
      <c r="A154" s="17"/>
      <c r="B154" s="17"/>
      <c r="C154" s="17"/>
      <c r="D154" s="17"/>
      <c r="E154" s="17"/>
      <c r="F154" s="17"/>
      <c r="G154" s="17"/>
      <c r="H154" s="17"/>
      <c r="I154" s="17"/>
    </row>
    <row r="155" spans="1:9" x14ac:dyDescent="0.25">
      <c r="A155" s="17"/>
      <c r="B155" s="17"/>
      <c r="C155" s="17"/>
      <c r="D155" s="17"/>
      <c r="E155" s="17"/>
      <c r="F155" s="17"/>
      <c r="G155" s="17"/>
      <c r="H155" s="17"/>
      <c r="I155" s="17"/>
    </row>
    <row r="156" spans="1:9" x14ac:dyDescent="0.25">
      <c r="A156" s="17"/>
      <c r="B156" s="17"/>
      <c r="C156" s="17"/>
      <c r="D156" s="17"/>
      <c r="E156" s="17"/>
      <c r="F156" s="17"/>
      <c r="G156" s="17"/>
      <c r="H156" s="17"/>
      <c r="I156" s="17"/>
    </row>
    <row r="157" spans="1:9" x14ac:dyDescent="0.25">
      <c r="A157" s="17"/>
      <c r="B157" s="17"/>
      <c r="C157" s="17"/>
      <c r="D157" s="17"/>
      <c r="E157" s="17"/>
      <c r="F157" s="17"/>
      <c r="G157" s="17"/>
      <c r="H157" s="17"/>
      <c r="I157" s="17"/>
    </row>
    <row r="158" spans="1:9" x14ac:dyDescent="0.25">
      <c r="A158" s="17"/>
      <c r="B158" s="17"/>
      <c r="C158" s="17"/>
      <c r="D158" s="17"/>
      <c r="E158" s="17"/>
      <c r="F158" s="17"/>
      <c r="G158" s="17"/>
      <c r="H158" s="17"/>
      <c r="I158" s="17"/>
    </row>
    <row r="159" spans="1:9" x14ac:dyDescent="0.25">
      <c r="A159" s="17"/>
      <c r="B159" s="17"/>
      <c r="C159" s="17"/>
      <c r="D159" s="17"/>
      <c r="E159" s="17"/>
      <c r="F159" s="17"/>
      <c r="G159" s="17"/>
      <c r="H159" s="17"/>
      <c r="I159" s="17"/>
    </row>
    <row r="160" spans="1:9" x14ac:dyDescent="0.25">
      <c r="A160" s="17"/>
      <c r="B160" s="17"/>
      <c r="C160" s="17"/>
      <c r="D160" s="17"/>
      <c r="E160" s="17"/>
      <c r="F160" s="17"/>
      <c r="G160" s="17"/>
      <c r="H160" s="17"/>
      <c r="I160" s="17"/>
    </row>
    <row r="161" spans="1:9" x14ac:dyDescent="0.25">
      <c r="A161" s="17"/>
      <c r="B161" s="17"/>
      <c r="C161" s="17"/>
      <c r="D161" s="17"/>
      <c r="E161" s="17"/>
      <c r="F161" s="17"/>
      <c r="G161" s="17"/>
      <c r="H161" s="17"/>
      <c r="I161" s="17"/>
    </row>
    <row r="162" spans="1:9" x14ac:dyDescent="0.25">
      <c r="A162" s="17"/>
      <c r="B162" s="17"/>
      <c r="C162" s="17"/>
      <c r="D162" s="17"/>
      <c r="E162" s="17"/>
      <c r="F162" s="17"/>
      <c r="G162" s="17"/>
      <c r="H162" s="17"/>
      <c r="I162" s="17"/>
    </row>
    <row r="163" spans="1:9" x14ac:dyDescent="0.25">
      <c r="A163" s="17"/>
      <c r="B163" s="17"/>
      <c r="C163" s="17"/>
      <c r="D163" s="17"/>
      <c r="E163" s="17"/>
      <c r="F163" s="17"/>
      <c r="G163" s="17"/>
      <c r="H163" s="17"/>
      <c r="I163" s="17"/>
    </row>
    <row r="164" spans="1:9" x14ac:dyDescent="0.25">
      <c r="A164" s="17"/>
      <c r="B164" s="17"/>
      <c r="C164" s="17"/>
      <c r="D164" s="17"/>
      <c r="E164" s="17"/>
      <c r="F164" s="17"/>
      <c r="G164" s="17"/>
      <c r="H164" s="17"/>
      <c r="I164" s="17"/>
    </row>
    <row r="165" spans="1:9" x14ac:dyDescent="0.25">
      <c r="A165" s="17"/>
      <c r="B165" s="17"/>
      <c r="C165" s="17"/>
      <c r="D165" s="17"/>
      <c r="E165" s="17"/>
      <c r="F165" s="17"/>
      <c r="G165" s="17"/>
      <c r="H165" s="17"/>
      <c r="I165" s="17"/>
    </row>
    <row r="166" spans="1:9" x14ac:dyDescent="0.25">
      <c r="A166" s="17"/>
      <c r="B166" s="17"/>
      <c r="C166" s="17"/>
      <c r="D166" s="17"/>
      <c r="E166" s="17"/>
      <c r="F166" s="17"/>
      <c r="G166" s="17"/>
      <c r="H166" s="17"/>
      <c r="I166" s="17"/>
    </row>
    <row r="167" spans="1:9" x14ac:dyDescent="0.25">
      <c r="A167" s="17"/>
      <c r="B167" s="17"/>
      <c r="C167" s="17"/>
      <c r="D167" s="17"/>
      <c r="E167" s="17"/>
      <c r="F167" s="17"/>
      <c r="G167" s="17"/>
      <c r="H167" s="17"/>
      <c r="I167" s="17"/>
    </row>
    <row r="168" spans="1:9" x14ac:dyDescent="0.25">
      <c r="A168" s="17"/>
      <c r="B168" s="17"/>
      <c r="C168" s="17"/>
      <c r="D168" s="17"/>
      <c r="E168" s="17"/>
      <c r="F168" s="17"/>
      <c r="G168" s="17"/>
      <c r="H168" s="17"/>
      <c r="I168" s="17"/>
    </row>
    <row r="169" spans="1:9" x14ac:dyDescent="0.25">
      <c r="A169" s="17"/>
      <c r="B169" s="17"/>
      <c r="C169" s="17"/>
      <c r="D169" s="17"/>
      <c r="E169" s="17"/>
      <c r="F169" s="17"/>
      <c r="G169" s="17"/>
      <c r="H169" s="17"/>
      <c r="I169" s="17"/>
    </row>
    <row r="170" spans="1:9" x14ac:dyDescent="0.25">
      <c r="A170" s="17"/>
      <c r="B170" s="17"/>
      <c r="C170" s="17"/>
      <c r="D170" s="17"/>
      <c r="E170" s="17"/>
      <c r="F170" s="17"/>
      <c r="G170" s="17"/>
      <c r="H170" s="17"/>
      <c r="I170" s="17"/>
    </row>
    <row r="171" spans="1:9" x14ac:dyDescent="0.25">
      <c r="A171" s="17"/>
      <c r="B171" s="17"/>
      <c r="C171" s="17"/>
      <c r="D171" s="17"/>
      <c r="E171" s="17"/>
      <c r="F171" s="17"/>
      <c r="G171" s="17"/>
      <c r="H171" s="17"/>
      <c r="I171" s="17"/>
    </row>
    <row r="172" spans="1:9" x14ac:dyDescent="0.25">
      <c r="A172" s="17"/>
      <c r="B172" s="17"/>
      <c r="C172" s="17"/>
      <c r="D172" s="17"/>
      <c r="E172" s="17"/>
      <c r="F172" s="17"/>
      <c r="G172" s="17"/>
      <c r="H172" s="17"/>
      <c r="I172" s="17"/>
    </row>
    <row r="173" spans="1:9" x14ac:dyDescent="0.25">
      <c r="A173" s="17"/>
      <c r="B173" s="17"/>
      <c r="C173" s="17"/>
      <c r="D173" s="17"/>
      <c r="E173" s="17"/>
      <c r="F173" s="17"/>
      <c r="G173" s="17"/>
      <c r="H173" s="17"/>
      <c r="I173" s="17"/>
    </row>
    <row r="174" spans="1:9" x14ac:dyDescent="0.25">
      <c r="A174" s="17"/>
      <c r="B174" s="17"/>
      <c r="C174" s="17"/>
      <c r="D174" s="17"/>
      <c r="E174" s="17"/>
      <c r="F174" s="17"/>
      <c r="G174" s="17"/>
      <c r="H174" s="17"/>
      <c r="I174" s="17"/>
    </row>
    <row r="175" spans="1:9" x14ac:dyDescent="0.25">
      <c r="A175" s="17"/>
      <c r="B175" s="17"/>
      <c r="C175" s="17"/>
      <c r="D175" s="17"/>
      <c r="E175" s="17"/>
      <c r="F175" s="17"/>
      <c r="G175" s="17"/>
      <c r="H175" s="17"/>
      <c r="I175" s="17"/>
    </row>
    <row r="176" spans="1:9" x14ac:dyDescent="0.25">
      <c r="A176" s="17"/>
      <c r="B176" s="17"/>
      <c r="C176" s="17"/>
      <c r="D176" s="17"/>
      <c r="E176" s="17"/>
      <c r="F176" s="17"/>
      <c r="G176" s="17"/>
      <c r="H176" s="17"/>
      <c r="I176" s="17"/>
    </row>
    <row r="177" spans="1:9" x14ac:dyDescent="0.25">
      <c r="A177" s="17"/>
      <c r="B177" s="17"/>
      <c r="C177" s="17"/>
      <c r="D177" s="17"/>
      <c r="E177" s="17"/>
      <c r="F177" s="17"/>
      <c r="G177" s="17"/>
      <c r="H177" s="17"/>
      <c r="I177" s="17"/>
    </row>
    <row r="178" spans="1:9" x14ac:dyDescent="0.25">
      <c r="A178" s="17"/>
      <c r="B178" s="17"/>
      <c r="C178" s="17"/>
      <c r="D178" s="17"/>
      <c r="E178" s="17"/>
      <c r="F178" s="17"/>
      <c r="G178" s="17"/>
      <c r="H178" s="17"/>
      <c r="I178" s="17"/>
    </row>
    <row r="179" spans="1:9" x14ac:dyDescent="0.25">
      <c r="A179" s="17"/>
      <c r="B179" s="17"/>
      <c r="C179" s="17"/>
      <c r="D179" s="17"/>
      <c r="E179" s="17"/>
      <c r="F179" s="17"/>
      <c r="G179" s="17"/>
      <c r="H179" s="17"/>
      <c r="I179" s="17"/>
    </row>
    <row r="180" spans="1:9" x14ac:dyDescent="0.25">
      <c r="A180" s="17"/>
      <c r="B180" s="17"/>
      <c r="C180" s="17"/>
      <c r="D180" s="17"/>
      <c r="E180" s="17"/>
      <c r="F180" s="17"/>
      <c r="G180" s="17"/>
      <c r="H180" s="17"/>
      <c r="I180" s="17"/>
    </row>
    <row r="181" spans="1:9" x14ac:dyDescent="0.25">
      <c r="A181" s="17"/>
      <c r="B181" s="17"/>
      <c r="C181" s="17"/>
      <c r="D181" s="17"/>
      <c r="E181" s="17"/>
      <c r="F181" s="17"/>
      <c r="G181" s="17"/>
      <c r="H181" s="17"/>
      <c r="I181" s="17"/>
    </row>
    <row r="182" spans="1:9" x14ac:dyDescent="0.25">
      <c r="A182" s="17"/>
      <c r="B182" s="17"/>
      <c r="C182" s="17"/>
      <c r="D182" s="17"/>
      <c r="E182" s="17"/>
      <c r="F182" s="17"/>
      <c r="G182" s="17"/>
      <c r="H182" s="17"/>
      <c r="I182" s="17"/>
    </row>
    <row r="183" spans="1:9" x14ac:dyDescent="0.25">
      <c r="A183" s="17"/>
      <c r="B183" s="17"/>
      <c r="C183" s="17"/>
      <c r="D183" s="17"/>
      <c r="E183" s="17"/>
      <c r="F183" s="17"/>
      <c r="G183" s="17"/>
      <c r="H183" s="17"/>
      <c r="I183" s="17"/>
    </row>
    <row r="184" spans="1:9" x14ac:dyDescent="0.25">
      <c r="A184" s="17"/>
      <c r="B184" s="17"/>
      <c r="C184" s="17"/>
      <c r="D184" s="17"/>
      <c r="E184" s="17"/>
      <c r="F184" s="17"/>
      <c r="G184" s="17"/>
      <c r="H184" s="17"/>
      <c r="I184" s="17"/>
    </row>
    <row r="185" spans="1:9" x14ac:dyDescent="0.25">
      <c r="A185" s="17"/>
      <c r="B185" s="17"/>
      <c r="C185" s="17"/>
      <c r="D185" s="17"/>
      <c r="E185" s="17"/>
      <c r="F185" s="17"/>
      <c r="G185" s="17"/>
      <c r="H185" s="17"/>
      <c r="I185" s="17"/>
    </row>
    <row r="186" spans="1:9" x14ac:dyDescent="0.25">
      <c r="A186" s="17"/>
      <c r="B186" s="17"/>
      <c r="C186" s="17"/>
      <c r="D186" s="17"/>
      <c r="E186" s="17"/>
      <c r="F186" s="17"/>
      <c r="G186" s="17"/>
      <c r="H186" s="17"/>
      <c r="I186" s="17"/>
    </row>
    <row r="187" spans="1:9" x14ac:dyDescent="0.25">
      <c r="A187" s="17"/>
      <c r="B187" s="17"/>
      <c r="C187" s="17"/>
      <c r="D187" s="17"/>
      <c r="E187" s="17"/>
      <c r="F187" s="17"/>
      <c r="G187" s="17"/>
      <c r="H187" s="17"/>
      <c r="I187" s="17"/>
    </row>
    <row r="188" spans="1:9" x14ac:dyDescent="0.25">
      <c r="A188" s="17"/>
      <c r="B188" s="17"/>
      <c r="C188" s="17"/>
      <c r="D188" s="17"/>
      <c r="E188" s="17"/>
      <c r="F188" s="17"/>
      <c r="G188" s="17"/>
      <c r="H188" s="17"/>
      <c r="I188" s="17"/>
    </row>
    <row r="189" spans="1:9" x14ac:dyDescent="0.25">
      <c r="A189" s="17"/>
      <c r="B189" s="17"/>
      <c r="C189" s="17"/>
      <c r="D189" s="17"/>
      <c r="E189" s="17"/>
      <c r="F189" s="17"/>
      <c r="G189" s="17"/>
      <c r="H189" s="17"/>
      <c r="I189" s="17"/>
    </row>
    <row r="190" spans="1:9" x14ac:dyDescent="0.25">
      <c r="A190" s="17"/>
      <c r="B190" s="17"/>
      <c r="C190" s="17"/>
      <c r="D190" s="17"/>
      <c r="E190" s="17"/>
      <c r="F190" s="17"/>
      <c r="G190" s="17"/>
      <c r="H190" s="17"/>
      <c r="I190" s="17"/>
    </row>
    <row r="191" spans="1:9" x14ac:dyDescent="0.25">
      <c r="A191" s="17"/>
      <c r="B191" s="17"/>
      <c r="C191" s="17"/>
      <c r="D191" s="17"/>
      <c r="E191" s="17"/>
      <c r="F191" s="17"/>
      <c r="G191" s="17"/>
      <c r="H191" s="17"/>
      <c r="I191" s="17"/>
    </row>
    <row r="192" spans="1:9" x14ac:dyDescent="0.25">
      <c r="A192" s="17"/>
      <c r="B192" s="17"/>
      <c r="C192" s="17"/>
      <c r="D192" s="17"/>
      <c r="E192" s="17"/>
      <c r="F192" s="17"/>
      <c r="G192" s="17"/>
      <c r="H192" s="17"/>
      <c r="I192" s="17"/>
    </row>
    <row r="193" spans="1:9" x14ac:dyDescent="0.25">
      <c r="A193" s="17"/>
      <c r="B193" s="17"/>
      <c r="C193" s="17"/>
      <c r="D193" s="17"/>
      <c r="E193" s="17"/>
      <c r="F193" s="17"/>
      <c r="G193" s="17"/>
      <c r="H193" s="17"/>
      <c r="I193" s="17"/>
    </row>
    <row r="194" spans="1:9" x14ac:dyDescent="0.25">
      <c r="A194" s="17"/>
      <c r="B194" s="17"/>
      <c r="C194" s="17"/>
      <c r="D194" s="17"/>
      <c r="E194" s="17"/>
      <c r="F194" s="17"/>
      <c r="G194" s="17"/>
      <c r="H194" s="17"/>
      <c r="I194" s="17"/>
    </row>
    <row r="195" spans="1:9" x14ac:dyDescent="0.25">
      <c r="A195" s="17"/>
      <c r="B195" s="17"/>
      <c r="C195" s="17"/>
      <c r="D195" s="17"/>
      <c r="E195" s="17"/>
      <c r="F195" s="17"/>
      <c r="G195" s="17"/>
      <c r="H195" s="17"/>
      <c r="I195" s="17"/>
    </row>
    <row r="196" spans="1:9" x14ac:dyDescent="0.25">
      <c r="A196" s="17"/>
      <c r="B196" s="17"/>
      <c r="C196" s="17"/>
      <c r="D196" s="17"/>
      <c r="E196" s="17"/>
      <c r="F196" s="17"/>
      <c r="G196" s="17"/>
      <c r="H196" s="17"/>
      <c r="I196" s="17"/>
    </row>
    <row r="197" spans="1:9" x14ac:dyDescent="0.25">
      <c r="A197" s="17"/>
      <c r="B197" s="17"/>
      <c r="C197" s="17"/>
      <c r="D197" s="17"/>
      <c r="E197" s="17"/>
      <c r="F197" s="17"/>
      <c r="G197" s="17"/>
      <c r="H197" s="17"/>
      <c r="I197" s="17"/>
    </row>
    <row r="198" spans="1:9" x14ac:dyDescent="0.25">
      <c r="A198" s="17"/>
      <c r="B198" s="17"/>
      <c r="C198" s="17"/>
      <c r="D198" s="17"/>
      <c r="E198" s="17"/>
      <c r="F198" s="17"/>
      <c r="G198" s="17"/>
      <c r="H198" s="17"/>
      <c r="I198" s="17"/>
    </row>
    <row r="199" spans="1:9" x14ac:dyDescent="0.25">
      <c r="A199" s="17"/>
      <c r="B199" s="17"/>
      <c r="C199" s="17"/>
      <c r="D199" s="17"/>
      <c r="E199" s="17"/>
      <c r="F199" s="17"/>
      <c r="G199" s="17"/>
      <c r="H199" s="17"/>
      <c r="I199" s="17"/>
    </row>
    <row r="200" spans="1:9" x14ac:dyDescent="0.25">
      <c r="A200" s="17"/>
      <c r="B200" s="17"/>
      <c r="C200" s="17"/>
      <c r="D200" s="17"/>
      <c r="E200" s="17"/>
      <c r="F200" s="17"/>
      <c r="G200" s="17"/>
      <c r="H200" s="17"/>
      <c r="I200" s="17"/>
    </row>
    <row r="201" spans="1:9" x14ac:dyDescent="0.25">
      <c r="A201" s="17"/>
      <c r="B201" s="17"/>
      <c r="C201" s="17"/>
      <c r="D201" s="17"/>
      <c r="E201" s="17"/>
      <c r="F201" s="17"/>
      <c r="G201" s="17"/>
      <c r="H201" s="17"/>
      <c r="I201" s="17"/>
    </row>
    <row r="202" spans="1:9" x14ac:dyDescent="0.25">
      <c r="A202" s="17"/>
      <c r="B202" s="17"/>
      <c r="C202" s="17"/>
      <c r="D202" s="17"/>
      <c r="E202" s="17"/>
      <c r="F202" s="17"/>
      <c r="G202" s="17"/>
      <c r="H202" s="17"/>
      <c r="I202" s="17"/>
    </row>
    <row r="203" spans="1:9" x14ac:dyDescent="0.25">
      <c r="A203" s="17"/>
      <c r="B203" s="17"/>
      <c r="C203" s="17"/>
      <c r="D203" s="17"/>
      <c r="E203" s="17"/>
      <c r="F203" s="17"/>
      <c r="G203" s="17"/>
      <c r="H203" s="17"/>
      <c r="I203" s="17"/>
    </row>
    <row r="204" spans="1:9" x14ac:dyDescent="0.25">
      <c r="A204" s="17"/>
      <c r="B204" s="17"/>
      <c r="C204" s="17"/>
      <c r="D204" s="17"/>
      <c r="E204" s="17"/>
      <c r="F204" s="17"/>
      <c r="G204" s="17"/>
      <c r="H204" s="17"/>
      <c r="I204" s="17"/>
    </row>
    <row r="205" spans="1:9" x14ac:dyDescent="0.25">
      <c r="A205" s="17"/>
      <c r="B205" s="17"/>
      <c r="C205" s="17"/>
      <c r="D205" s="17"/>
      <c r="E205" s="17"/>
      <c r="F205" s="17"/>
      <c r="G205" s="17"/>
      <c r="H205" s="17"/>
      <c r="I205" s="17"/>
    </row>
    <row r="206" spans="1:9" x14ac:dyDescent="0.25">
      <c r="A206" s="17"/>
      <c r="B206" s="17"/>
      <c r="C206" s="17"/>
      <c r="D206" s="17"/>
      <c r="E206" s="17"/>
      <c r="F206" s="17"/>
      <c r="G206" s="17"/>
      <c r="H206" s="17"/>
      <c r="I206" s="17"/>
    </row>
    <row r="207" spans="1:9" x14ac:dyDescent="0.25">
      <c r="A207" s="17"/>
      <c r="B207" s="17"/>
      <c r="C207" s="17"/>
      <c r="D207" s="17"/>
      <c r="E207" s="17"/>
      <c r="F207" s="17"/>
      <c r="G207" s="17"/>
      <c r="H207" s="17"/>
      <c r="I207" s="17"/>
    </row>
    <row r="208" spans="1:9" x14ac:dyDescent="0.25">
      <c r="A208" s="17"/>
      <c r="B208" s="17"/>
      <c r="C208" s="17"/>
      <c r="D208" s="17"/>
      <c r="E208" s="17"/>
      <c r="F208" s="17"/>
      <c r="G208" s="17"/>
      <c r="H208" s="17"/>
      <c r="I208" s="17"/>
    </row>
    <row r="209" spans="1:9" x14ac:dyDescent="0.25">
      <c r="A209" s="17"/>
      <c r="B209" s="17"/>
      <c r="C209" s="17"/>
      <c r="D209" s="17"/>
      <c r="E209" s="17"/>
      <c r="F209" s="17"/>
      <c r="G209" s="17"/>
      <c r="H209" s="17"/>
      <c r="I209" s="17"/>
    </row>
    <row r="210" spans="1:9" x14ac:dyDescent="0.25">
      <c r="A210" s="17"/>
      <c r="B210" s="17"/>
      <c r="C210" s="17"/>
      <c r="D210" s="17"/>
      <c r="E210" s="17"/>
      <c r="F210" s="17"/>
      <c r="G210" s="17"/>
      <c r="H210" s="17"/>
      <c r="I210" s="17"/>
    </row>
    <row r="211" spans="1:9" x14ac:dyDescent="0.25">
      <c r="A211" s="17"/>
      <c r="B211" s="17"/>
      <c r="C211" s="17"/>
      <c r="D211" s="17"/>
      <c r="E211" s="17"/>
      <c r="F211" s="17"/>
      <c r="G211" s="17"/>
      <c r="H211" s="17"/>
      <c r="I211" s="17"/>
    </row>
    <row r="212" spans="1:9" x14ac:dyDescent="0.25">
      <c r="A212" s="17"/>
      <c r="B212" s="17"/>
      <c r="C212" s="17"/>
      <c r="D212" s="17"/>
      <c r="E212" s="17"/>
      <c r="F212" s="17"/>
      <c r="G212" s="17"/>
      <c r="H212" s="17"/>
      <c r="I212" s="17"/>
    </row>
    <row r="213" spans="1:9" x14ac:dyDescent="0.25">
      <c r="A213" s="17"/>
      <c r="B213" s="17"/>
      <c r="C213" s="17"/>
      <c r="D213" s="17"/>
      <c r="E213" s="17"/>
      <c r="F213" s="17"/>
      <c r="G213" s="17"/>
      <c r="H213" s="17"/>
      <c r="I213" s="17"/>
    </row>
    <row r="214" spans="1:9" x14ac:dyDescent="0.25">
      <c r="A214" s="17"/>
      <c r="B214" s="17"/>
      <c r="C214" s="17"/>
      <c r="D214" s="17"/>
      <c r="E214" s="17"/>
      <c r="F214" s="17"/>
      <c r="G214" s="17"/>
      <c r="H214" s="17"/>
      <c r="I214" s="17"/>
    </row>
    <row r="215" spans="1:9" x14ac:dyDescent="0.25">
      <c r="A215" s="17"/>
      <c r="B215" s="17"/>
      <c r="C215" s="17"/>
      <c r="D215" s="17"/>
      <c r="E215" s="17"/>
      <c r="F215" s="17"/>
      <c r="G215" s="17"/>
      <c r="H215" s="17"/>
      <c r="I215" s="17"/>
    </row>
    <row r="216" spans="1:9" x14ac:dyDescent="0.25">
      <c r="A216" s="17"/>
      <c r="B216" s="17"/>
      <c r="C216" s="17"/>
      <c r="D216" s="17"/>
      <c r="E216" s="17"/>
      <c r="F216" s="17"/>
      <c r="G216" s="17"/>
      <c r="H216" s="17"/>
      <c r="I216" s="17"/>
    </row>
    <row r="217" spans="1:9" x14ac:dyDescent="0.25">
      <c r="A217" s="17"/>
      <c r="B217" s="17"/>
      <c r="C217" s="17"/>
      <c r="D217" s="17"/>
      <c r="E217" s="17"/>
      <c r="F217" s="17"/>
      <c r="G217" s="17"/>
      <c r="H217" s="17"/>
      <c r="I217" s="17"/>
    </row>
    <row r="218" spans="1:9" x14ac:dyDescent="0.25">
      <c r="A218" s="17"/>
      <c r="B218" s="17"/>
      <c r="C218" s="17"/>
      <c r="D218" s="17"/>
      <c r="E218" s="17"/>
      <c r="F218" s="17"/>
      <c r="G218" s="17"/>
      <c r="H218" s="17"/>
      <c r="I218" s="17"/>
    </row>
    <row r="219" spans="1:9" x14ac:dyDescent="0.25">
      <c r="A219" s="17"/>
      <c r="B219" s="17"/>
      <c r="C219" s="17"/>
      <c r="D219" s="17"/>
      <c r="E219" s="17"/>
      <c r="F219" s="17"/>
      <c r="G219" s="17"/>
      <c r="H219" s="17"/>
      <c r="I219" s="17"/>
    </row>
    <row r="220" spans="1:9" x14ac:dyDescent="0.25">
      <c r="A220" s="17"/>
      <c r="B220" s="17"/>
      <c r="C220" s="17"/>
      <c r="D220" s="17"/>
      <c r="E220" s="17"/>
      <c r="F220" s="17"/>
      <c r="G220" s="17"/>
      <c r="H220" s="17"/>
      <c r="I220" s="17"/>
    </row>
    <row r="221" spans="1:9" x14ac:dyDescent="0.25">
      <c r="A221" s="17"/>
      <c r="B221" s="17"/>
      <c r="C221" s="17"/>
      <c r="D221" s="17"/>
      <c r="E221" s="17"/>
      <c r="F221" s="17"/>
      <c r="G221" s="17"/>
      <c r="H221" s="17"/>
      <c r="I221" s="17"/>
    </row>
    <row r="222" spans="1:9" x14ac:dyDescent="0.25">
      <c r="A222" s="17"/>
      <c r="B222" s="17"/>
      <c r="C222" s="17"/>
      <c r="D222" s="17"/>
      <c r="E222" s="17"/>
      <c r="F222" s="17"/>
      <c r="G222" s="17"/>
      <c r="H222" s="17"/>
      <c r="I222" s="17"/>
    </row>
    <row r="223" spans="1:9" x14ac:dyDescent="0.25">
      <c r="A223" s="17"/>
      <c r="B223" s="17"/>
      <c r="C223" s="17"/>
      <c r="D223" s="17"/>
      <c r="E223" s="17"/>
      <c r="F223" s="17"/>
      <c r="G223" s="17"/>
      <c r="H223" s="17"/>
      <c r="I223" s="17"/>
    </row>
    <row r="224" spans="1:9" x14ac:dyDescent="0.25">
      <c r="A224" s="17"/>
      <c r="B224" s="17"/>
      <c r="C224" s="17"/>
      <c r="D224" s="17"/>
      <c r="E224" s="17"/>
      <c r="F224" s="17"/>
      <c r="G224" s="17"/>
      <c r="H224" s="17"/>
      <c r="I224" s="17"/>
    </row>
    <row r="225" spans="1:9" x14ac:dyDescent="0.25">
      <c r="A225" s="17"/>
      <c r="B225" s="17"/>
      <c r="C225" s="17"/>
      <c r="D225" s="17"/>
      <c r="E225" s="17"/>
      <c r="F225" s="17"/>
      <c r="G225" s="17"/>
      <c r="H225" s="17"/>
      <c r="I225" s="17"/>
    </row>
    <row r="226" spans="1:9" x14ac:dyDescent="0.25">
      <c r="A226" s="17"/>
      <c r="B226" s="17"/>
      <c r="C226" s="17"/>
      <c r="D226" s="17"/>
      <c r="E226" s="17"/>
      <c r="F226" s="17"/>
      <c r="G226" s="17"/>
      <c r="H226" s="17"/>
      <c r="I226" s="17"/>
    </row>
    <row r="227" spans="1:9" x14ac:dyDescent="0.25">
      <c r="A227" s="17"/>
      <c r="B227" s="17"/>
      <c r="C227" s="17"/>
      <c r="D227" s="17"/>
      <c r="E227" s="17"/>
      <c r="F227" s="17"/>
      <c r="G227" s="17"/>
      <c r="H227" s="17"/>
      <c r="I227" s="17"/>
    </row>
    <row r="228" spans="1:9" x14ac:dyDescent="0.25">
      <c r="A228" s="17"/>
      <c r="B228" s="17"/>
      <c r="C228" s="17"/>
      <c r="D228" s="17"/>
      <c r="E228" s="17"/>
      <c r="F228" s="17"/>
      <c r="G228" s="17"/>
      <c r="H228" s="17"/>
      <c r="I228" s="17"/>
    </row>
    <row r="229" spans="1:9" x14ac:dyDescent="0.25">
      <c r="A229" s="17"/>
      <c r="B229" s="17"/>
      <c r="C229" s="17"/>
      <c r="D229" s="17"/>
      <c r="E229" s="17"/>
      <c r="F229" s="17"/>
      <c r="G229" s="17"/>
      <c r="H229" s="17"/>
      <c r="I229" s="17"/>
    </row>
    <row r="230" spans="1:9" x14ac:dyDescent="0.25">
      <c r="A230" s="17"/>
      <c r="B230" s="17"/>
      <c r="C230" s="17"/>
      <c r="D230" s="17"/>
      <c r="E230" s="17"/>
      <c r="F230" s="17"/>
      <c r="G230" s="17"/>
      <c r="H230" s="17"/>
      <c r="I230" s="17"/>
    </row>
    <row r="231" spans="1:9" x14ac:dyDescent="0.25">
      <c r="A231" s="17"/>
      <c r="B231" s="17"/>
      <c r="C231" s="17"/>
      <c r="D231" s="17"/>
      <c r="E231" s="17"/>
      <c r="F231" s="17"/>
      <c r="G231" s="17"/>
      <c r="H231" s="17"/>
      <c r="I231" s="17"/>
    </row>
    <row r="232" spans="1:9" x14ac:dyDescent="0.25">
      <c r="A232" s="17"/>
      <c r="B232" s="17"/>
      <c r="C232" s="17"/>
      <c r="D232" s="17"/>
      <c r="E232" s="17"/>
      <c r="F232" s="17"/>
      <c r="G232" s="17"/>
      <c r="H232" s="17"/>
      <c r="I232" s="17"/>
    </row>
    <row r="233" spans="1:9" x14ac:dyDescent="0.25">
      <c r="A233" s="17"/>
      <c r="B233" s="17"/>
      <c r="C233" s="17"/>
      <c r="D233" s="17"/>
      <c r="E233" s="17"/>
      <c r="F233" s="17"/>
      <c r="G233" s="17"/>
      <c r="H233" s="17"/>
      <c r="I233" s="17"/>
    </row>
    <row r="234" spans="1:9" x14ac:dyDescent="0.25">
      <c r="A234" s="17"/>
      <c r="B234" s="17"/>
      <c r="C234" s="17"/>
      <c r="D234" s="17"/>
      <c r="E234" s="17"/>
      <c r="F234" s="17"/>
      <c r="G234" s="17"/>
      <c r="H234" s="17"/>
      <c r="I234" s="17"/>
    </row>
    <row r="235" spans="1:9" x14ac:dyDescent="0.25">
      <c r="A235" s="17"/>
      <c r="B235" s="17"/>
      <c r="C235" s="17"/>
      <c r="D235" s="17"/>
      <c r="E235" s="17"/>
      <c r="F235" s="17"/>
      <c r="G235" s="17"/>
      <c r="H235" s="17"/>
      <c r="I235" s="17"/>
    </row>
    <row r="236" spans="1:9" x14ac:dyDescent="0.25">
      <c r="A236" s="17"/>
      <c r="B236" s="17"/>
      <c r="C236" s="17"/>
      <c r="D236" s="17"/>
      <c r="E236" s="17"/>
      <c r="F236" s="17"/>
      <c r="G236" s="17"/>
      <c r="H236" s="17"/>
      <c r="I236" s="17"/>
    </row>
    <row r="237" spans="1:9" x14ac:dyDescent="0.25">
      <c r="A237" s="17"/>
      <c r="B237" s="17"/>
      <c r="C237" s="17"/>
      <c r="D237" s="17"/>
      <c r="E237" s="17"/>
      <c r="F237" s="17"/>
      <c r="G237" s="17"/>
      <c r="H237" s="17"/>
      <c r="I237" s="17"/>
    </row>
    <row r="238" spans="1:9" x14ac:dyDescent="0.25">
      <c r="A238" s="17"/>
      <c r="B238" s="17"/>
      <c r="C238" s="17"/>
      <c r="D238" s="17"/>
      <c r="E238" s="17"/>
      <c r="F238" s="17"/>
      <c r="G238" s="17"/>
      <c r="H238" s="17"/>
      <c r="I238" s="17"/>
    </row>
    <row r="239" spans="1:9" x14ac:dyDescent="0.25">
      <c r="A239" s="17"/>
      <c r="B239" s="17"/>
      <c r="C239" s="17"/>
      <c r="D239" s="17"/>
      <c r="E239" s="17"/>
      <c r="F239" s="17"/>
      <c r="G239" s="17"/>
      <c r="H239" s="17"/>
      <c r="I239" s="17"/>
    </row>
    <row r="240" spans="1:9" x14ac:dyDescent="0.25">
      <c r="A240" s="17"/>
      <c r="B240" s="17"/>
      <c r="C240" s="17"/>
      <c r="D240" s="17"/>
      <c r="E240" s="17"/>
      <c r="F240" s="17"/>
      <c r="G240" s="17"/>
      <c r="H240" s="17"/>
      <c r="I240" s="17"/>
    </row>
    <row r="241" spans="1:9" x14ac:dyDescent="0.25">
      <c r="A241" s="17"/>
      <c r="B241" s="17"/>
      <c r="C241" s="17"/>
      <c r="D241" s="17"/>
      <c r="E241" s="17"/>
      <c r="F241" s="17"/>
      <c r="G241" s="17"/>
      <c r="H241" s="17"/>
      <c r="I241" s="17"/>
    </row>
    <row r="242" spans="1:9" x14ac:dyDescent="0.25">
      <c r="A242" s="17"/>
      <c r="B242" s="17"/>
      <c r="C242" s="17"/>
      <c r="D242" s="17"/>
      <c r="E242" s="17"/>
      <c r="F242" s="17"/>
      <c r="G242" s="17"/>
      <c r="H242" s="17"/>
      <c r="I242" s="17"/>
    </row>
    <row r="243" spans="1:9" x14ac:dyDescent="0.25">
      <c r="A243" s="17"/>
      <c r="B243" s="17"/>
      <c r="C243" s="17"/>
      <c r="D243" s="17"/>
      <c r="E243" s="17"/>
      <c r="F243" s="17"/>
      <c r="G243" s="17"/>
      <c r="H243" s="17"/>
      <c r="I243" s="17"/>
    </row>
    <row r="244" spans="1:9" x14ac:dyDescent="0.25">
      <c r="A244" s="17"/>
      <c r="B244" s="17"/>
      <c r="C244" s="17"/>
      <c r="D244" s="17"/>
      <c r="E244" s="17"/>
      <c r="F244" s="17"/>
      <c r="G244" s="17"/>
      <c r="H244" s="17"/>
      <c r="I244" s="17"/>
    </row>
    <row r="245" spans="1:9" x14ac:dyDescent="0.25">
      <c r="A245" s="17"/>
      <c r="B245" s="17"/>
      <c r="C245" s="17"/>
      <c r="D245" s="17"/>
      <c r="E245" s="17"/>
      <c r="F245" s="17"/>
      <c r="G245" s="17"/>
      <c r="H245" s="17"/>
      <c r="I245" s="17"/>
    </row>
    <row r="246" spans="1:9" x14ac:dyDescent="0.25">
      <c r="A246" s="17"/>
      <c r="B246" s="17"/>
      <c r="C246" s="17"/>
      <c r="D246" s="17"/>
      <c r="E246" s="17"/>
      <c r="F246" s="17"/>
      <c r="G246" s="17"/>
      <c r="H246" s="17"/>
      <c r="I246" s="17"/>
    </row>
    <row r="247" spans="1:9" x14ac:dyDescent="0.25">
      <c r="A247" s="17"/>
      <c r="B247" s="17"/>
      <c r="C247" s="17"/>
      <c r="D247" s="17"/>
      <c r="E247" s="17"/>
      <c r="F247" s="17"/>
      <c r="G247" s="17"/>
      <c r="H247" s="17"/>
      <c r="I247" s="17"/>
    </row>
    <row r="248" spans="1:9" x14ac:dyDescent="0.25">
      <c r="A248" s="17"/>
      <c r="B248" s="17"/>
      <c r="C248" s="17"/>
      <c r="D248" s="17"/>
      <c r="E248" s="17"/>
      <c r="F248" s="17"/>
      <c r="G248" s="17"/>
      <c r="H248" s="17"/>
      <c r="I248" s="17"/>
    </row>
    <row r="249" spans="1:9" x14ac:dyDescent="0.25">
      <c r="A249" s="17"/>
      <c r="B249" s="17"/>
      <c r="C249" s="17"/>
      <c r="D249" s="17"/>
      <c r="E249" s="17"/>
      <c r="F249" s="17"/>
      <c r="G249" s="17"/>
      <c r="H249" s="17"/>
      <c r="I249" s="17"/>
    </row>
    <row r="250" spans="1:9" x14ac:dyDescent="0.25">
      <c r="A250" s="17"/>
      <c r="B250" s="17"/>
      <c r="C250" s="17"/>
      <c r="D250" s="17"/>
      <c r="E250" s="17"/>
      <c r="F250" s="17"/>
      <c r="G250" s="17"/>
      <c r="H250" s="17"/>
      <c r="I250" s="17"/>
    </row>
    <row r="251" spans="1:9" x14ac:dyDescent="0.25">
      <c r="A251" s="17"/>
      <c r="B251" s="17"/>
      <c r="C251" s="17"/>
      <c r="D251" s="17"/>
      <c r="E251" s="17"/>
      <c r="F251" s="17"/>
      <c r="G251" s="17"/>
      <c r="H251" s="17"/>
      <c r="I251" s="17"/>
    </row>
    <row r="252" spans="1:9" x14ac:dyDescent="0.25">
      <c r="A252" s="17"/>
      <c r="B252" s="17"/>
      <c r="C252" s="17"/>
      <c r="D252" s="17"/>
      <c r="E252" s="17"/>
      <c r="F252" s="17"/>
      <c r="G252" s="17"/>
      <c r="H252" s="17"/>
      <c r="I252" s="17"/>
    </row>
    <row r="253" spans="1:9" x14ac:dyDescent="0.25">
      <c r="A253" s="17"/>
      <c r="B253" s="17"/>
      <c r="C253" s="17"/>
      <c r="D253" s="17"/>
      <c r="E253" s="17"/>
      <c r="F253" s="17"/>
      <c r="G253" s="17"/>
      <c r="H253" s="17"/>
      <c r="I253" s="17"/>
    </row>
    <row r="254" spans="1:9" x14ac:dyDescent="0.25">
      <c r="A254" s="17"/>
      <c r="B254" s="17"/>
      <c r="C254" s="17"/>
      <c r="D254" s="17"/>
      <c r="E254" s="17"/>
      <c r="F254" s="17"/>
      <c r="G254" s="17"/>
      <c r="H254" s="17"/>
      <c r="I254" s="17"/>
    </row>
    <row r="255" spans="1:9" x14ac:dyDescent="0.25">
      <c r="A255" s="17"/>
      <c r="B255" s="17"/>
      <c r="C255" s="17"/>
      <c r="D255" s="17"/>
      <c r="E255" s="17"/>
      <c r="F255" s="17"/>
      <c r="G255" s="17"/>
      <c r="H255" s="17"/>
      <c r="I255" s="17"/>
    </row>
    <row r="256" spans="1:9" x14ac:dyDescent="0.25">
      <c r="A256" s="17"/>
      <c r="B256" s="17"/>
      <c r="C256" s="17"/>
      <c r="D256" s="17"/>
      <c r="E256" s="17"/>
      <c r="F256" s="17"/>
      <c r="G256" s="17"/>
      <c r="H256" s="17"/>
      <c r="I256" s="17"/>
    </row>
    <row r="257" spans="1:9" x14ac:dyDescent="0.25">
      <c r="A257" s="17"/>
      <c r="B257" s="17"/>
      <c r="C257" s="17"/>
      <c r="D257" s="17"/>
      <c r="E257" s="17"/>
      <c r="F257" s="17"/>
      <c r="G257" s="17"/>
      <c r="H257" s="17"/>
      <c r="I257" s="17"/>
    </row>
    <row r="258" spans="1:9" x14ac:dyDescent="0.25">
      <c r="A258" s="17"/>
      <c r="B258" s="17"/>
      <c r="C258" s="17"/>
      <c r="D258" s="17"/>
      <c r="E258" s="17"/>
      <c r="F258" s="17"/>
      <c r="G258" s="17"/>
      <c r="H258" s="17"/>
      <c r="I258" s="17"/>
    </row>
  </sheetData>
  <mergeCells count="41">
    <mergeCell ref="D42:E42"/>
    <mergeCell ref="G42:H42"/>
    <mergeCell ref="A43:B43"/>
    <mergeCell ref="D43:E43"/>
    <mergeCell ref="G43:H43"/>
    <mergeCell ref="B38:E38"/>
    <mergeCell ref="F38:H38"/>
    <mergeCell ref="B39:E39"/>
    <mergeCell ref="F39:H39"/>
    <mergeCell ref="B41:C41"/>
    <mergeCell ref="B35:E35"/>
    <mergeCell ref="F35:H35"/>
    <mergeCell ref="B36:E36"/>
    <mergeCell ref="F36:H36"/>
    <mergeCell ref="B37:E37"/>
    <mergeCell ref="F37:H37"/>
    <mergeCell ref="B32:E32"/>
    <mergeCell ref="F32:H32"/>
    <mergeCell ref="B33:E33"/>
    <mergeCell ref="F33:H33"/>
    <mergeCell ref="B34:E34"/>
    <mergeCell ref="F34:H34"/>
    <mergeCell ref="A28:H28"/>
    <mergeCell ref="A30:A31"/>
    <mergeCell ref="B30:E31"/>
    <mergeCell ref="F30:H30"/>
    <mergeCell ref="F31:H31"/>
    <mergeCell ref="A19:A20"/>
    <mergeCell ref="B19:G19"/>
    <mergeCell ref="A17:H17"/>
    <mergeCell ref="F1:H1"/>
    <mergeCell ref="F2:H2"/>
    <mergeCell ref="F3:H3"/>
    <mergeCell ref="F4:H4"/>
    <mergeCell ref="F5:H5"/>
    <mergeCell ref="F6:H6"/>
    <mergeCell ref="F8:H8"/>
    <mergeCell ref="A10:H10"/>
    <mergeCell ref="A11:H11"/>
    <mergeCell ref="A12:H12"/>
    <mergeCell ref="A13:H13"/>
  </mergeCells>
  <pageMargins left="0.7" right="0.7" top="0.75" bottom="0.75" header="0.3" footer="0.3"/>
  <pageSetup paperSize="9" scale="5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86"/>
  <sheetViews>
    <sheetView workbookViewId="0">
      <selection activeCell="I23" sqref="I23"/>
    </sheetView>
  </sheetViews>
  <sheetFormatPr defaultRowHeight="15" x14ac:dyDescent="0.25"/>
  <cols>
    <col min="1" max="1" width="54" customWidth="1"/>
    <col min="2" max="2" width="15.7109375" customWidth="1"/>
    <col min="3" max="3" width="11.85546875" customWidth="1"/>
    <col min="4" max="4" width="12.140625" customWidth="1"/>
    <col min="5" max="5" width="17.140625" customWidth="1"/>
    <col min="6" max="6" width="13" customWidth="1"/>
    <col min="7" max="7" width="10.85546875" customWidth="1"/>
    <col min="8" max="8" width="14.7109375" customWidth="1"/>
    <col min="9" max="9" width="15.85546875" customWidth="1"/>
    <col min="10" max="10" width="16.28515625" customWidth="1"/>
  </cols>
  <sheetData>
    <row r="1" spans="1:9" ht="15.75" x14ac:dyDescent="0.25">
      <c r="A1" s="1"/>
      <c r="B1" s="1"/>
      <c r="C1" s="1"/>
      <c r="D1" s="1"/>
      <c r="E1" s="1"/>
      <c r="F1" s="428" t="s">
        <v>85</v>
      </c>
      <c r="G1" s="428"/>
      <c r="H1" s="428"/>
      <c r="I1" s="17"/>
    </row>
    <row r="2" spans="1:9" ht="15.75" x14ac:dyDescent="0.25">
      <c r="A2" s="1"/>
      <c r="B2" s="1"/>
      <c r="C2" s="1"/>
      <c r="D2" s="1"/>
      <c r="E2" s="1"/>
      <c r="F2" s="451"/>
      <c r="G2" s="451"/>
      <c r="H2" s="451"/>
      <c r="I2" s="17"/>
    </row>
    <row r="3" spans="1:9" ht="15.75" x14ac:dyDescent="0.25">
      <c r="A3" s="1"/>
      <c r="B3" s="1"/>
      <c r="C3" s="1"/>
      <c r="D3" s="1"/>
      <c r="E3" s="1"/>
      <c r="F3" s="428" t="s">
        <v>56</v>
      </c>
      <c r="G3" s="428"/>
      <c r="H3" s="428"/>
      <c r="I3" s="17"/>
    </row>
    <row r="4" spans="1:9" ht="15.75" x14ac:dyDescent="0.25">
      <c r="A4" s="1"/>
      <c r="B4" s="1"/>
      <c r="C4" s="1"/>
      <c r="D4" s="1"/>
      <c r="E4" s="1"/>
      <c r="F4" s="427" t="s">
        <v>153</v>
      </c>
      <c r="G4" s="427"/>
      <c r="H4" s="427"/>
      <c r="I4" s="17"/>
    </row>
    <row r="5" spans="1:9" ht="15.75" x14ac:dyDescent="0.25">
      <c r="A5" s="1"/>
      <c r="B5" s="1"/>
      <c r="C5" s="1"/>
      <c r="D5" s="1"/>
      <c r="E5" s="1"/>
      <c r="F5" s="427" t="s">
        <v>154</v>
      </c>
      <c r="G5" s="427"/>
      <c r="H5" s="427"/>
      <c r="I5" s="17"/>
    </row>
    <row r="6" spans="1:9" ht="15.75" x14ac:dyDescent="0.25">
      <c r="A6" s="1"/>
      <c r="B6" s="1"/>
      <c r="C6" s="1"/>
      <c r="D6" s="1"/>
      <c r="E6" s="1"/>
      <c r="F6" s="452" t="s">
        <v>155</v>
      </c>
      <c r="G6" s="452"/>
      <c r="H6" s="452"/>
      <c r="I6" s="17"/>
    </row>
    <row r="7" spans="1:9" ht="15.75" x14ac:dyDescent="0.25">
      <c r="A7" s="1"/>
      <c r="B7" s="1"/>
      <c r="C7" s="1"/>
      <c r="D7" s="1"/>
      <c r="E7" s="1"/>
      <c r="F7" s="67" t="s">
        <v>98</v>
      </c>
      <c r="G7" s="67"/>
      <c r="H7" s="9" t="s">
        <v>102</v>
      </c>
      <c r="I7" s="17"/>
    </row>
    <row r="8" spans="1:9" ht="15.75" x14ac:dyDescent="0.25">
      <c r="A8" s="1"/>
      <c r="B8" s="1"/>
      <c r="C8" s="1"/>
      <c r="D8" s="1"/>
      <c r="E8" s="1"/>
      <c r="F8" s="428" t="s">
        <v>128</v>
      </c>
      <c r="G8" s="428"/>
      <c r="H8" s="428"/>
      <c r="I8" s="17"/>
    </row>
    <row r="9" spans="1:9" ht="15.75" x14ac:dyDescent="0.25">
      <c r="A9" s="1"/>
      <c r="B9" s="1"/>
      <c r="C9" s="1"/>
      <c r="D9" s="1"/>
      <c r="E9" s="1"/>
      <c r="F9" s="67"/>
      <c r="G9" s="67"/>
      <c r="H9" s="67"/>
      <c r="I9" s="17"/>
    </row>
    <row r="10" spans="1:9" ht="15.75" x14ac:dyDescent="0.25">
      <c r="A10" s="423" t="s">
        <v>127</v>
      </c>
      <c r="B10" s="423"/>
      <c r="C10" s="423"/>
      <c r="D10" s="423"/>
      <c r="E10" s="423"/>
      <c r="F10" s="423"/>
      <c r="G10" s="423"/>
      <c r="H10" s="423"/>
      <c r="I10" s="17"/>
    </row>
    <row r="11" spans="1:9" ht="15.75" x14ac:dyDescent="0.25">
      <c r="A11" s="425" t="s">
        <v>121</v>
      </c>
      <c r="B11" s="425"/>
      <c r="C11" s="425"/>
      <c r="D11" s="425"/>
      <c r="E11" s="425"/>
      <c r="F11" s="425"/>
      <c r="G11" s="425"/>
      <c r="H11" s="425"/>
      <c r="I11" s="17"/>
    </row>
    <row r="12" spans="1:9" ht="15.75" x14ac:dyDescent="0.25">
      <c r="A12" s="453" t="s">
        <v>92</v>
      </c>
      <c r="B12" s="453"/>
      <c r="C12" s="453"/>
      <c r="D12" s="453"/>
      <c r="E12" s="453"/>
      <c r="F12" s="453"/>
      <c r="G12" s="453"/>
      <c r="H12" s="453"/>
      <c r="I12" s="17"/>
    </row>
    <row r="13" spans="1:9" ht="15.75" x14ac:dyDescent="0.25">
      <c r="A13" s="454" t="s">
        <v>84</v>
      </c>
      <c r="B13" s="454"/>
      <c r="C13" s="454"/>
      <c r="D13" s="454"/>
      <c r="E13" s="454"/>
      <c r="F13" s="454"/>
      <c r="G13" s="454"/>
      <c r="H13" s="454"/>
      <c r="I13" s="17"/>
    </row>
    <row r="14" spans="1:9" ht="15.75" x14ac:dyDescent="0.25">
      <c r="A14" s="1"/>
      <c r="B14" s="1"/>
      <c r="C14" s="1"/>
      <c r="D14" s="1"/>
      <c r="E14" s="1"/>
      <c r="F14" s="1"/>
      <c r="G14" s="1"/>
      <c r="H14" s="67"/>
      <c r="I14" s="17"/>
    </row>
    <row r="15" spans="1:9" ht="15.75" x14ac:dyDescent="0.25">
      <c r="A15" s="1" t="s">
        <v>120</v>
      </c>
      <c r="B15" s="1"/>
      <c r="C15" s="1"/>
      <c r="D15" s="1"/>
      <c r="E15" s="1"/>
      <c r="F15" s="1"/>
      <c r="G15" s="1"/>
      <c r="H15" s="67"/>
      <c r="I15" s="17"/>
    </row>
    <row r="16" spans="1:9" ht="15.75" x14ac:dyDescent="0.25">
      <c r="A16" s="1"/>
      <c r="B16" s="1"/>
      <c r="C16" s="1"/>
      <c r="D16" s="1"/>
      <c r="E16" s="1"/>
      <c r="F16" s="1"/>
      <c r="G16" s="1"/>
      <c r="H16" s="67"/>
      <c r="I16" s="17"/>
    </row>
    <row r="17" spans="1:9" ht="15.75" x14ac:dyDescent="0.25">
      <c r="A17" s="419" t="s">
        <v>122</v>
      </c>
      <c r="B17" s="419"/>
      <c r="C17" s="419"/>
      <c r="D17" s="419"/>
      <c r="E17" s="419"/>
      <c r="F17" s="419"/>
      <c r="G17" s="419"/>
      <c r="H17" s="419"/>
      <c r="I17" s="17"/>
    </row>
    <row r="18" spans="1:9" ht="16.5" thickBot="1" x14ac:dyDescent="0.3">
      <c r="A18" s="71"/>
      <c r="B18" s="68"/>
      <c r="C18" s="68"/>
      <c r="D18" s="68"/>
      <c r="E18" s="68"/>
      <c r="F18" s="68"/>
      <c r="G18" s="68"/>
      <c r="H18" s="68"/>
      <c r="I18" s="17"/>
    </row>
    <row r="19" spans="1:9" ht="15.75" x14ac:dyDescent="0.25">
      <c r="A19" s="420" t="s">
        <v>57</v>
      </c>
      <c r="B19" s="422" t="s">
        <v>58</v>
      </c>
      <c r="C19" s="422"/>
      <c r="D19" s="422"/>
      <c r="E19" s="422"/>
      <c r="F19" s="422"/>
      <c r="G19" s="450"/>
      <c r="H19" s="54" t="s">
        <v>59</v>
      </c>
      <c r="I19" s="17"/>
    </row>
    <row r="20" spans="1:9" ht="32.25" thickBot="1" x14ac:dyDescent="0.3">
      <c r="A20" s="421"/>
      <c r="B20" s="25" t="s">
        <v>60</v>
      </c>
      <c r="C20" s="25" t="s">
        <v>61</v>
      </c>
      <c r="D20" s="25" t="s">
        <v>62</v>
      </c>
      <c r="E20" s="25" t="s">
        <v>63</v>
      </c>
      <c r="F20" s="25" t="s">
        <v>64</v>
      </c>
      <c r="G20" s="27" t="s">
        <v>70</v>
      </c>
      <c r="H20" s="55" t="s">
        <v>65</v>
      </c>
      <c r="I20" s="17"/>
    </row>
    <row r="21" spans="1:9" ht="48" thickBot="1" x14ac:dyDescent="0.3">
      <c r="A21" s="82" t="s">
        <v>10</v>
      </c>
      <c r="B21" s="83">
        <v>902</v>
      </c>
      <c r="C21" s="84" t="s">
        <v>25</v>
      </c>
      <c r="D21" s="84" t="s">
        <v>28</v>
      </c>
      <c r="E21" s="84" t="s">
        <v>11</v>
      </c>
      <c r="F21" s="83"/>
      <c r="G21" s="85"/>
      <c r="H21" s="86">
        <f>SUM(H22)</f>
        <v>280000</v>
      </c>
      <c r="I21" s="17"/>
    </row>
    <row r="22" spans="1:9" ht="78.75" x14ac:dyDescent="0.25">
      <c r="A22" s="77" t="s">
        <v>5</v>
      </c>
      <c r="B22" s="78">
        <v>902</v>
      </c>
      <c r="C22" s="79" t="s">
        <v>25</v>
      </c>
      <c r="D22" s="79" t="s">
        <v>28</v>
      </c>
      <c r="E22" s="79" t="s">
        <v>11</v>
      </c>
      <c r="F22" s="78">
        <v>100</v>
      </c>
      <c r="G22" s="80"/>
      <c r="H22" s="81">
        <f>SUM(H23:H23)</f>
        <v>280000</v>
      </c>
      <c r="I22" s="17"/>
    </row>
    <row r="23" spans="1:9" ht="32.25" thickBot="1" x14ac:dyDescent="0.3">
      <c r="A23" s="6" t="s">
        <v>67</v>
      </c>
      <c r="B23" s="66">
        <v>902</v>
      </c>
      <c r="C23" s="3" t="s">
        <v>25</v>
      </c>
      <c r="D23" s="3" t="s">
        <v>28</v>
      </c>
      <c r="E23" s="3" t="s">
        <v>11</v>
      </c>
      <c r="F23" s="66">
        <v>121</v>
      </c>
      <c r="G23" s="39">
        <v>211</v>
      </c>
      <c r="H23" s="57">
        <v>280000</v>
      </c>
      <c r="I23" s="17"/>
    </row>
    <row r="24" spans="1:9" ht="16.5" thickBot="1" x14ac:dyDescent="0.3">
      <c r="A24" s="52" t="s">
        <v>78</v>
      </c>
      <c r="B24" s="35"/>
      <c r="C24" s="34"/>
      <c r="D24" s="34"/>
      <c r="E24" s="34"/>
      <c r="F24" s="35"/>
      <c r="G24" s="65"/>
      <c r="H24" s="53">
        <f>SUM(H21)</f>
        <v>280000</v>
      </c>
      <c r="I24" s="17"/>
    </row>
    <row r="25" spans="1:9" x14ac:dyDescent="0.25">
      <c r="A25" s="17"/>
      <c r="B25" s="17"/>
      <c r="C25" s="17"/>
      <c r="D25" s="17"/>
      <c r="E25" s="17"/>
      <c r="F25" s="17"/>
      <c r="G25" s="17"/>
      <c r="H25" s="17"/>
      <c r="I25" s="17"/>
    </row>
    <row r="26" spans="1:9" x14ac:dyDescent="0.25">
      <c r="A26" s="17"/>
      <c r="B26" s="17"/>
      <c r="C26" s="17"/>
      <c r="D26" s="17"/>
      <c r="E26" s="17"/>
      <c r="F26" s="17"/>
      <c r="G26" s="17"/>
      <c r="H26" s="17"/>
      <c r="I26" s="17"/>
    </row>
    <row r="27" spans="1:9" ht="15.75" x14ac:dyDescent="0.25">
      <c r="A27" s="455" t="s">
        <v>123</v>
      </c>
      <c r="B27" s="455"/>
      <c r="C27" s="455"/>
      <c r="D27" s="455"/>
      <c r="E27" s="455"/>
      <c r="F27" s="455"/>
      <c r="G27" s="455"/>
      <c r="H27" s="455"/>
      <c r="I27" s="17"/>
    </row>
    <row r="28" spans="1:9" ht="16.5" thickBot="1" x14ac:dyDescent="0.3">
      <c r="A28" s="11"/>
      <c r="B28" s="12"/>
      <c r="C28" s="13"/>
      <c r="D28" s="13"/>
      <c r="E28" s="13"/>
      <c r="F28" s="12"/>
      <c r="G28" s="12"/>
      <c r="H28" s="14"/>
      <c r="I28" s="17"/>
    </row>
    <row r="29" spans="1:9" ht="15.75" x14ac:dyDescent="0.25">
      <c r="A29" s="456" t="s">
        <v>57</v>
      </c>
      <c r="B29" s="458" t="s">
        <v>94</v>
      </c>
      <c r="C29" s="459"/>
      <c r="D29" s="459"/>
      <c r="E29" s="460"/>
      <c r="F29" s="464" t="s">
        <v>59</v>
      </c>
      <c r="G29" s="465"/>
      <c r="H29" s="466"/>
      <c r="I29" s="17"/>
    </row>
    <row r="30" spans="1:9" ht="16.5" thickBot="1" x14ac:dyDescent="0.3">
      <c r="A30" s="457"/>
      <c r="B30" s="461"/>
      <c r="C30" s="462"/>
      <c r="D30" s="462"/>
      <c r="E30" s="463"/>
      <c r="F30" s="467" t="s">
        <v>82</v>
      </c>
      <c r="G30" s="468"/>
      <c r="H30" s="469"/>
      <c r="I30" s="17"/>
    </row>
    <row r="31" spans="1:9" ht="15.75" x14ac:dyDescent="0.25">
      <c r="A31" s="56"/>
      <c r="B31" s="470"/>
      <c r="C31" s="470"/>
      <c r="D31" s="470"/>
      <c r="E31" s="470"/>
      <c r="F31" s="470"/>
      <c r="G31" s="470"/>
      <c r="H31" s="471"/>
      <c r="I31" s="17"/>
    </row>
    <row r="32" spans="1:9" ht="15.75" x14ac:dyDescent="0.25">
      <c r="A32" s="69"/>
      <c r="B32" s="472"/>
      <c r="C32" s="472"/>
      <c r="D32" s="472"/>
      <c r="E32" s="472"/>
      <c r="F32" s="472"/>
      <c r="G32" s="472"/>
      <c r="H32" s="473"/>
      <c r="I32" s="17"/>
    </row>
    <row r="33" spans="1:9" ht="15.75" x14ac:dyDescent="0.25">
      <c r="A33" s="69"/>
      <c r="B33" s="472"/>
      <c r="C33" s="472"/>
      <c r="D33" s="472"/>
      <c r="E33" s="472"/>
      <c r="F33" s="472"/>
      <c r="G33" s="472"/>
      <c r="H33" s="473"/>
      <c r="I33" s="17"/>
    </row>
    <row r="34" spans="1:9" ht="15.75" x14ac:dyDescent="0.25">
      <c r="A34" s="69"/>
      <c r="B34" s="472"/>
      <c r="C34" s="472"/>
      <c r="D34" s="472"/>
      <c r="E34" s="472"/>
      <c r="F34" s="472"/>
      <c r="G34" s="472"/>
      <c r="H34" s="473"/>
      <c r="I34" s="17"/>
    </row>
    <row r="35" spans="1:9" ht="15.75" x14ac:dyDescent="0.25">
      <c r="A35" s="69"/>
      <c r="B35" s="472"/>
      <c r="C35" s="472"/>
      <c r="D35" s="472"/>
      <c r="E35" s="472"/>
      <c r="F35" s="472"/>
      <c r="G35" s="472"/>
      <c r="H35" s="473"/>
      <c r="I35" s="17"/>
    </row>
    <row r="36" spans="1:9" ht="15.75" x14ac:dyDescent="0.25">
      <c r="A36" s="69"/>
      <c r="B36" s="472"/>
      <c r="C36" s="472"/>
      <c r="D36" s="472"/>
      <c r="E36" s="472"/>
      <c r="F36" s="472"/>
      <c r="G36" s="472"/>
      <c r="H36" s="473"/>
      <c r="I36" s="17"/>
    </row>
    <row r="37" spans="1:9" ht="16.5" thickBot="1" x14ac:dyDescent="0.3">
      <c r="A37" s="72"/>
      <c r="B37" s="474"/>
      <c r="C37" s="474"/>
      <c r="D37" s="474"/>
      <c r="E37" s="474"/>
      <c r="F37" s="474"/>
      <c r="G37" s="474"/>
      <c r="H37" s="475"/>
      <c r="I37" s="17"/>
    </row>
    <row r="38" spans="1:9" ht="16.5" thickBot="1" x14ac:dyDescent="0.3">
      <c r="A38" s="33" t="s">
        <v>114</v>
      </c>
      <c r="B38" s="476"/>
      <c r="C38" s="477"/>
      <c r="D38" s="477"/>
      <c r="E38" s="478"/>
      <c r="F38" s="476"/>
      <c r="G38" s="477"/>
      <c r="H38" s="479"/>
      <c r="I38" s="17"/>
    </row>
    <row r="39" spans="1:9" ht="15.75" x14ac:dyDescent="0.25">
      <c r="A39" s="11"/>
      <c r="B39" s="12"/>
      <c r="C39" s="13"/>
      <c r="D39" s="13"/>
      <c r="E39" s="13"/>
      <c r="F39" s="12"/>
      <c r="G39" s="12"/>
      <c r="H39" s="14"/>
      <c r="I39" s="17"/>
    </row>
    <row r="40" spans="1:9" ht="15.75" x14ac:dyDescent="0.25">
      <c r="A40" s="1"/>
      <c r="B40" s="480"/>
      <c r="C40" s="480"/>
      <c r="D40" s="10"/>
      <c r="E40" s="1"/>
      <c r="F40" s="1"/>
      <c r="G40" s="1"/>
      <c r="H40" s="1"/>
      <c r="I40" s="17"/>
    </row>
    <row r="41" spans="1:9" ht="15.75" x14ac:dyDescent="0.25">
      <c r="A41" s="17" t="s">
        <v>156</v>
      </c>
      <c r="B41" s="17"/>
      <c r="C41" s="17"/>
      <c r="D41" s="446"/>
      <c r="E41" s="446"/>
      <c r="F41" s="17"/>
      <c r="G41" s="453" t="s">
        <v>157</v>
      </c>
      <c r="H41" s="453"/>
      <c r="I41" s="17"/>
    </row>
    <row r="42" spans="1:9" x14ac:dyDescent="0.25">
      <c r="A42" s="481" t="s">
        <v>124</v>
      </c>
      <c r="B42" s="481"/>
      <c r="C42" s="17"/>
      <c r="D42" s="447" t="s">
        <v>98</v>
      </c>
      <c r="E42" s="447"/>
      <c r="F42" s="17"/>
      <c r="G42" s="447" t="s">
        <v>102</v>
      </c>
      <c r="H42" s="447"/>
      <c r="I42" s="17"/>
    </row>
    <row r="43" spans="1:9" x14ac:dyDescent="0.25">
      <c r="A43" s="17"/>
      <c r="B43" s="17"/>
      <c r="C43" s="17"/>
      <c r="D43" s="17"/>
      <c r="E43" s="17"/>
      <c r="F43" s="17"/>
      <c r="G43" s="17"/>
      <c r="H43" s="17"/>
      <c r="I43" s="17"/>
    </row>
    <row r="44" spans="1:9" x14ac:dyDescent="0.25">
      <c r="A44" s="17"/>
      <c r="B44" s="17"/>
      <c r="C44" s="17"/>
      <c r="D44" s="17"/>
      <c r="E44" s="17"/>
      <c r="F44" s="17"/>
      <c r="G44" s="17"/>
      <c r="H44" s="17"/>
      <c r="I44" s="17"/>
    </row>
    <row r="45" spans="1:9" x14ac:dyDescent="0.25">
      <c r="A45" s="17"/>
      <c r="B45" s="17"/>
      <c r="C45" s="17"/>
      <c r="D45" s="17"/>
      <c r="E45" s="17"/>
      <c r="F45" s="17"/>
      <c r="G45" s="17"/>
      <c r="H45" s="17"/>
      <c r="I45" s="17"/>
    </row>
    <row r="46" spans="1:9" x14ac:dyDescent="0.25">
      <c r="A46" s="17"/>
      <c r="B46" s="17"/>
      <c r="C46" s="17"/>
      <c r="D46" s="17"/>
      <c r="E46" s="17"/>
      <c r="F46" s="17"/>
      <c r="G46" s="17"/>
      <c r="H46" s="17"/>
      <c r="I46" s="17"/>
    </row>
    <row r="47" spans="1:9" x14ac:dyDescent="0.25">
      <c r="A47" s="17"/>
      <c r="B47" s="17"/>
      <c r="C47" s="17"/>
      <c r="D47" s="17"/>
      <c r="E47" s="17"/>
      <c r="F47" s="17"/>
      <c r="G47" s="17"/>
      <c r="H47" s="17"/>
      <c r="I47" s="17"/>
    </row>
    <row r="48" spans="1:9" x14ac:dyDescent="0.25">
      <c r="A48" s="17"/>
      <c r="B48" s="17"/>
      <c r="C48" s="17"/>
      <c r="D48" s="17"/>
      <c r="E48" s="17"/>
      <c r="F48" s="17"/>
      <c r="G48" s="17"/>
      <c r="H48" s="17"/>
      <c r="I48" s="17"/>
    </row>
    <row r="49" spans="1:9" x14ac:dyDescent="0.25">
      <c r="A49" s="17"/>
      <c r="B49" s="17"/>
      <c r="C49" s="17"/>
      <c r="D49" s="17"/>
      <c r="E49" s="17"/>
      <c r="F49" s="17"/>
      <c r="G49" s="17"/>
      <c r="H49" s="17"/>
      <c r="I49" s="17"/>
    </row>
    <row r="50" spans="1:9" x14ac:dyDescent="0.25">
      <c r="A50" s="17"/>
      <c r="B50" s="17"/>
      <c r="C50" s="17"/>
      <c r="D50" s="17"/>
      <c r="E50" s="17"/>
      <c r="F50" s="17"/>
      <c r="G50" s="17"/>
      <c r="H50" s="17"/>
      <c r="I50" s="17"/>
    </row>
    <row r="51" spans="1:9" x14ac:dyDescent="0.25">
      <c r="A51" s="17"/>
      <c r="B51" s="17"/>
      <c r="C51" s="17"/>
      <c r="D51" s="17"/>
      <c r="E51" s="17"/>
      <c r="F51" s="17"/>
      <c r="G51" s="17"/>
      <c r="H51" s="17"/>
      <c r="I51" s="17"/>
    </row>
    <row r="52" spans="1:9" x14ac:dyDescent="0.25">
      <c r="A52" s="17"/>
      <c r="B52" s="17"/>
      <c r="C52" s="17"/>
      <c r="D52" s="17"/>
      <c r="E52" s="17"/>
      <c r="F52" s="17"/>
      <c r="G52" s="17"/>
      <c r="H52" s="17"/>
      <c r="I52" s="17"/>
    </row>
    <row r="53" spans="1:9" x14ac:dyDescent="0.25">
      <c r="A53" s="17"/>
      <c r="B53" s="17"/>
      <c r="C53" s="17"/>
      <c r="D53" s="17"/>
      <c r="E53" s="17"/>
      <c r="F53" s="17"/>
      <c r="G53" s="17"/>
      <c r="H53" s="17"/>
      <c r="I53" s="17"/>
    </row>
    <row r="54" spans="1:9" x14ac:dyDescent="0.25">
      <c r="A54" s="17"/>
      <c r="B54" s="17"/>
      <c r="C54" s="17"/>
      <c r="D54" s="17"/>
      <c r="E54" s="17"/>
      <c r="F54" s="17"/>
      <c r="G54" s="17"/>
      <c r="H54" s="17"/>
      <c r="I54" s="17"/>
    </row>
    <row r="55" spans="1:9" x14ac:dyDescent="0.25">
      <c r="A55" s="17"/>
      <c r="B55" s="17"/>
      <c r="C55" s="17"/>
      <c r="D55" s="17"/>
      <c r="E55" s="17"/>
      <c r="F55" s="17"/>
      <c r="G55" s="17"/>
      <c r="H55" s="17"/>
      <c r="I55" s="17"/>
    </row>
    <row r="56" spans="1:9" x14ac:dyDescent="0.25">
      <c r="A56" s="17"/>
      <c r="B56" s="17"/>
      <c r="C56" s="17"/>
      <c r="D56" s="17"/>
      <c r="E56" s="17"/>
      <c r="F56" s="17"/>
      <c r="G56" s="17"/>
      <c r="H56" s="17"/>
      <c r="I56" s="17"/>
    </row>
    <row r="57" spans="1:9" x14ac:dyDescent="0.25">
      <c r="A57" s="17"/>
      <c r="B57" s="17"/>
      <c r="C57" s="17"/>
      <c r="D57" s="17"/>
      <c r="E57" s="17"/>
      <c r="F57" s="17"/>
      <c r="G57" s="17"/>
      <c r="H57" s="17"/>
      <c r="I57" s="17"/>
    </row>
    <row r="58" spans="1:9" x14ac:dyDescent="0.25">
      <c r="A58" s="17"/>
      <c r="B58" s="17"/>
      <c r="C58" s="17"/>
      <c r="D58" s="17"/>
      <c r="E58" s="17"/>
      <c r="F58" s="17"/>
      <c r="G58" s="17"/>
      <c r="H58" s="17"/>
      <c r="I58" s="17"/>
    </row>
    <row r="59" spans="1:9" x14ac:dyDescent="0.25">
      <c r="A59" s="17"/>
      <c r="B59" s="17"/>
      <c r="C59" s="17"/>
      <c r="D59" s="17"/>
      <c r="E59" s="17"/>
      <c r="F59" s="17"/>
      <c r="G59" s="17"/>
      <c r="H59" s="17"/>
      <c r="I59" s="17"/>
    </row>
    <row r="60" spans="1:9" x14ac:dyDescent="0.25">
      <c r="A60" s="17"/>
      <c r="B60" s="17"/>
      <c r="C60" s="17"/>
      <c r="D60" s="17"/>
      <c r="E60" s="17"/>
      <c r="F60" s="17"/>
      <c r="G60" s="17"/>
      <c r="H60" s="17"/>
      <c r="I60" s="17"/>
    </row>
    <row r="61" spans="1:9" x14ac:dyDescent="0.25">
      <c r="A61" s="17"/>
      <c r="B61" s="17"/>
      <c r="C61" s="17"/>
      <c r="D61" s="17"/>
      <c r="E61" s="17"/>
      <c r="F61" s="17"/>
      <c r="G61" s="17"/>
      <c r="H61" s="17"/>
      <c r="I61" s="17"/>
    </row>
    <row r="62" spans="1:9" x14ac:dyDescent="0.25">
      <c r="A62" s="17"/>
      <c r="B62" s="17"/>
      <c r="C62" s="17"/>
      <c r="D62" s="17"/>
      <c r="E62" s="17"/>
      <c r="F62" s="17"/>
      <c r="G62" s="17"/>
      <c r="H62" s="17"/>
      <c r="I62" s="17"/>
    </row>
    <row r="63" spans="1:9" x14ac:dyDescent="0.25">
      <c r="A63" s="17"/>
      <c r="B63" s="17"/>
      <c r="C63" s="17"/>
      <c r="D63" s="17"/>
      <c r="E63" s="17"/>
      <c r="F63" s="17"/>
      <c r="G63" s="17"/>
      <c r="H63" s="17"/>
      <c r="I63" s="17"/>
    </row>
    <row r="64" spans="1:9" x14ac:dyDescent="0.25">
      <c r="A64" s="17"/>
      <c r="B64" s="17"/>
      <c r="C64" s="17"/>
      <c r="D64" s="17"/>
      <c r="E64" s="17"/>
      <c r="F64" s="17"/>
      <c r="G64" s="17"/>
      <c r="H64" s="17"/>
      <c r="I64" s="17"/>
    </row>
    <row r="65" spans="1:9" x14ac:dyDescent="0.25">
      <c r="A65" s="17"/>
      <c r="B65" s="17"/>
      <c r="C65" s="17"/>
      <c r="D65" s="17"/>
      <c r="E65" s="17"/>
      <c r="F65" s="17"/>
      <c r="G65" s="17"/>
      <c r="H65" s="17"/>
      <c r="I65" s="17"/>
    </row>
    <row r="66" spans="1:9" x14ac:dyDescent="0.25">
      <c r="A66" s="17"/>
      <c r="B66" s="17"/>
      <c r="C66" s="17"/>
      <c r="D66" s="17"/>
      <c r="E66" s="17"/>
      <c r="F66" s="17"/>
      <c r="G66" s="17"/>
      <c r="H66" s="17"/>
      <c r="I66" s="17"/>
    </row>
    <row r="67" spans="1:9" x14ac:dyDescent="0.25">
      <c r="A67" s="17"/>
      <c r="B67" s="17"/>
      <c r="C67" s="17"/>
      <c r="D67" s="17"/>
      <c r="E67" s="17"/>
      <c r="F67" s="17"/>
      <c r="G67" s="17"/>
      <c r="H67" s="17"/>
      <c r="I67" s="17"/>
    </row>
    <row r="68" spans="1:9" x14ac:dyDescent="0.25">
      <c r="A68" s="17"/>
      <c r="B68" s="17"/>
      <c r="C68" s="17"/>
      <c r="D68" s="17"/>
      <c r="E68" s="17"/>
      <c r="F68" s="17"/>
      <c r="G68" s="17"/>
      <c r="H68" s="17"/>
      <c r="I68" s="17"/>
    </row>
    <row r="69" spans="1:9" x14ac:dyDescent="0.25">
      <c r="A69" s="17"/>
      <c r="B69" s="17"/>
      <c r="C69" s="17"/>
      <c r="D69" s="17"/>
      <c r="E69" s="17"/>
      <c r="F69" s="17"/>
      <c r="G69" s="17"/>
      <c r="H69" s="17"/>
      <c r="I69" s="17"/>
    </row>
    <row r="70" spans="1:9" x14ac:dyDescent="0.25">
      <c r="A70" s="17"/>
      <c r="B70" s="17"/>
      <c r="C70" s="17"/>
      <c r="D70" s="17"/>
      <c r="E70" s="17"/>
      <c r="F70" s="17"/>
      <c r="G70" s="17"/>
      <c r="H70" s="17"/>
      <c r="I70" s="17"/>
    </row>
    <row r="71" spans="1:9" x14ac:dyDescent="0.25">
      <c r="A71" s="17"/>
      <c r="B71" s="17"/>
      <c r="C71" s="17"/>
      <c r="D71" s="17"/>
      <c r="E71" s="17"/>
      <c r="F71" s="17"/>
      <c r="G71" s="17"/>
      <c r="H71" s="17"/>
      <c r="I71" s="17"/>
    </row>
    <row r="72" spans="1:9" x14ac:dyDescent="0.25">
      <c r="A72" s="17"/>
      <c r="B72" s="17"/>
      <c r="C72" s="17"/>
      <c r="D72" s="17"/>
      <c r="E72" s="17"/>
      <c r="F72" s="17"/>
      <c r="G72" s="17"/>
      <c r="H72" s="17"/>
      <c r="I72" s="17"/>
    </row>
    <row r="73" spans="1:9" x14ac:dyDescent="0.25">
      <c r="A73" s="17"/>
      <c r="B73" s="17"/>
      <c r="C73" s="17"/>
      <c r="D73" s="17"/>
      <c r="E73" s="17"/>
      <c r="F73" s="17"/>
      <c r="G73" s="17"/>
      <c r="H73" s="17"/>
      <c r="I73" s="17"/>
    </row>
    <row r="74" spans="1:9" x14ac:dyDescent="0.25">
      <c r="A74" s="17"/>
      <c r="B74" s="17"/>
      <c r="C74" s="17"/>
      <c r="D74" s="17"/>
      <c r="E74" s="17"/>
      <c r="F74" s="17"/>
      <c r="G74" s="17"/>
      <c r="H74" s="17"/>
      <c r="I74" s="17"/>
    </row>
    <row r="75" spans="1:9" x14ac:dyDescent="0.25">
      <c r="A75" s="17"/>
      <c r="B75" s="17"/>
      <c r="C75" s="17"/>
      <c r="D75" s="17"/>
      <c r="E75" s="17"/>
      <c r="F75" s="17"/>
      <c r="G75" s="17"/>
      <c r="H75" s="17"/>
      <c r="I75" s="17"/>
    </row>
    <row r="76" spans="1:9" x14ac:dyDescent="0.25">
      <c r="A76" s="17"/>
      <c r="B76" s="17"/>
      <c r="C76" s="17"/>
      <c r="D76" s="17"/>
      <c r="E76" s="17"/>
      <c r="F76" s="17"/>
      <c r="G76" s="17"/>
      <c r="H76" s="17"/>
      <c r="I76" s="17"/>
    </row>
    <row r="77" spans="1:9" x14ac:dyDescent="0.25">
      <c r="A77" s="17"/>
      <c r="B77" s="17"/>
      <c r="C77" s="17"/>
      <c r="D77" s="17"/>
      <c r="E77" s="17"/>
      <c r="F77" s="17"/>
      <c r="G77" s="17"/>
      <c r="H77" s="17"/>
      <c r="I77" s="17"/>
    </row>
    <row r="78" spans="1:9" x14ac:dyDescent="0.25">
      <c r="A78" s="17"/>
      <c r="B78" s="17"/>
      <c r="C78" s="17"/>
      <c r="D78" s="17"/>
      <c r="E78" s="17"/>
      <c r="F78" s="17"/>
      <c r="G78" s="17"/>
      <c r="H78" s="17"/>
      <c r="I78" s="17"/>
    </row>
    <row r="79" spans="1:9" x14ac:dyDescent="0.25">
      <c r="A79" s="17"/>
      <c r="B79" s="17"/>
      <c r="C79" s="17"/>
      <c r="D79" s="17"/>
      <c r="E79" s="17"/>
      <c r="F79" s="17"/>
      <c r="G79" s="17"/>
      <c r="H79" s="17"/>
      <c r="I79" s="17"/>
    </row>
    <row r="80" spans="1:9" x14ac:dyDescent="0.25">
      <c r="A80" s="17"/>
      <c r="B80" s="17"/>
      <c r="C80" s="17"/>
      <c r="D80" s="17"/>
      <c r="E80" s="17"/>
      <c r="F80" s="17"/>
      <c r="G80" s="17"/>
      <c r="H80" s="17"/>
      <c r="I80" s="17"/>
    </row>
    <row r="81" spans="1:9" x14ac:dyDescent="0.25">
      <c r="A81" s="17"/>
      <c r="B81" s="17"/>
      <c r="C81" s="17"/>
      <c r="D81" s="17"/>
      <c r="E81" s="17"/>
      <c r="F81" s="17"/>
      <c r="G81" s="17"/>
      <c r="H81" s="17"/>
      <c r="I81" s="17"/>
    </row>
    <row r="82" spans="1:9" x14ac:dyDescent="0.25">
      <c r="A82" s="17"/>
      <c r="B82" s="17"/>
      <c r="C82" s="17"/>
      <c r="D82" s="17"/>
      <c r="E82" s="17"/>
      <c r="F82" s="17"/>
      <c r="G82" s="17"/>
      <c r="H82" s="17"/>
      <c r="I82" s="17"/>
    </row>
    <row r="83" spans="1:9" x14ac:dyDescent="0.25">
      <c r="A83" s="17"/>
      <c r="B83" s="17"/>
      <c r="C83" s="17"/>
      <c r="D83" s="17"/>
      <c r="E83" s="17"/>
      <c r="F83" s="17"/>
      <c r="G83" s="17"/>
      <c r="H83" s="17"/>
      <c r="I83" s="17"/>
    </row>
    <row r="84" spans="1:9" x14ac:dyDescent="0.25">
      <c r="A84" s="17"/>
      <c r="B84" s="17"/>
      <c r="C84" s="17"/>
      <c r="D84" s="17"/>
      <c r="E84" s="17"/>
      <c r="F84" s="17"/>
      <c r="G84" s="17"/>
      <c r="H84" s="17"/>
      <c r="I84" s="17"/>
    </row>
    <row r="85" spans="1:9" x14ac:dyDescent="0.25">
      <c r="A85" s="17"/>
      <c r="B85" s="17"/>
      <c r="C85" s="17"/>
      <c r="D85" s="17"/>
      <c r="E85" s="17"/>
      <c r="F85" s="17"/>
      <c r="G85" s="17"/>
      <c r="H85" s="17"/>
      <c r="I85" s="17"/>
    </row>
    <row r="86" spans="1:9" x14ac:dyDescent="0.25">
      <c r="A86" s="17"/>
      <c r="B86" s="17"/>
      <c r="C86" s="17"/>
      <c r="D86" s="17"/>
      <c r="E86" s="17"/>
      <c r="F86" s="17"/>
      <c r="G86" s="17"/>
      <c r="H86" s="17"/>
      <c r="I86" s="17"/>
    </row>
    <row r="87" spans="1:9" x14ac:dyDescent="0.25">
      <c r="A87" s="17"/>
      <c r="B87" s="17"/>
      <c r="C87" s="17"/>
      <c r="D87" s="17"/>
      <c r="E87" s="17"/>
      <c r="F87" s="17"/>
      <c r="G87" s="17"/>
      <c r="H87" s="17"/>
      <c r="I87" s="17"/>
    </row>
    <row r="88" spans="1:9" x14ac:dyDescent="0.25">
      <c r="A88" s="17"/>
      <c r="B88" s="17"/>
      <c r="C88" s="17"/>
      <c r="D88" s="17"/>
      <c r="E88" s="17"/>
      <c r="F88" s="17"/>
      <c r="G88" s="17"/>
      <c r="H88" s="17"/>
      <c r="I88" s="17"/>
    </row>
    <row r="89" spans="1:9" x14ac:dyDescent="0.25">
      <c r="A89" s="17"/>
      <c r="B89" s="17"/>
      <c r="C89" s="17"/>
      <c r="D89" s="17"/>
      <c r="E89" s="17"/>
      <c r="F89" s="17"/>
      <c r="G89" s="17"/>
      <c r="H89" s="17"/>
      <c r="I89" s="17"/>
    </row>
    <row r="90" spans="1:9" x14ac:dyDescent="0.25">
      <c r="A90" s="17"/>
      <c r="B90" s="17"/>
      <c r="C90" s="17"/>
      <c r="D90" s="17"/>
      <c r="E90" s="17"/>
      <c r="F90" s="17"/>
      <c r="G90" s="17"/>
      <c r="H90" s="17"/>
      <c r="I90" s="17"/>
    </row>
    <row r="91" spans="1:9" x14ac:dyDescent="0.25">
      <c r="A91" s="17"/>
      <c r="B91" s="17"/>
      <c r="C91" s="17"/>
      <c r="D91" s="17"/>
      <c r="E91" s="17"/>
      <c r="F91" s="17"/>
      <c r="G91" s="17"/>
      <c r="H91" s="17"/>
      <c r="I91" s="17"/>
    </row>
    <row r="92" spans="1:9" x14ac:dyDescent="0.25">
      <c r="A92" s="17"/>
      <c r="B92" s="17"/>
      <c r="C92" s="17"/>
      <c r="D92" s="17"/>
      <c r="E92" s="17"/>
      <c r="F92" s="17"/>
      <c r="G92" s="17"/>
      <c r="H92" s="17"/>
      <c r="I92" s="17"/>
    </row>
    <row r="93" spans="1:9" x14ac:dyDescent="0.25">
      <c r="A93" s="17"/>
      <c r="B93" s="17"/>
      <c r="C93" s="17"/>
      <c r="D93" s="17"/>
      <c r="E93" s="17"/>
      <c r="F93" s="17"/>
      <c r="G93" s="17"/>
      <c r="H93" s="17"/>
      <c r="I93" s="17"/>
    </row>
    <row r="94" spans="1:9" x14ac:dyDescent="0.25">
      <c r="A94" s="17"/>
      <c r="B94" s="17"/>
      <c r="C94" s="17"/>
      <c r="D94" s="17"/>
      <c r="E94" s="17"/>
      <c r="F94" s="17"/>
      <c r="G94" s="17"/>
      <c r="H94" s="17"/>
      <c r="I94" s="17"/>
    </row>
    <row r="95" spans="1:9" x14ac:dyDescent="0.25">
      <c r="A95" s="17"/>
      <c r="B95" s="17"/>
      <c r="C95" s="17"/>
      <c r="D95" s="17"/>
      <c r="E95" s="17"/>
      <c r="F95" s="17"/>
      <c r="G95" s="17"/>
      <c r="H95" s="17"/>
      <c r="I95" s="17"/>
    </row>
    <row r="96" spans="1:9" x14ac:dyDescent="0.25">
      <c r="A96" s="17"/>
      <c r="B96" s="17"/>
      <c r="C96" s="17"/>
      <c r="D96" s="17"/>
      <c r="E96" s="17"/>
      <c r="F96" s="17"/>
      <c r="G96" s="17"/>
      <c r="H96" s="17"/>
      <c r="I96" s="17"/>
    </row>
    <row r="97" spans="1:9" x14ac:dyDescent="0.25">
      <c r="A97" s="17"/>
      <c r="B97" s="17"/>
      <c r="C97" s="17"/>
      <c r="D97" s="17"/>
      <c r="E97" s="17"/>
      <c r="F97" s="17"/>
      <c r="G97" s="17"/>
      <c r="H97" s="17"/>
      <c r="I97" s="17"/>
    </row>
    <row r="98" spans="1:9" x14ac:dyDescent="0.25">
      <c r="A98" s="17"/>
      <c r="B98" s="17"/>
      <c r="C98" s="17"/>
      <c r="D98" s="17"/>
      <c r="E98" s="17"/>
      <c r="F98" s="17"/>
      <c r="G98" s="17"/>
      <c r="H98" s="17"/>
      <c r="I98" s="17"/>
    </row>
    <row r="99" spans="1:9" x14ac:dyDescent="0.25">
      <c r="A99" s="17"/>
      <c r="B99" s="17"/>
      <c r="C99" s="17"/>
      <c r="D99" s="17"/>
      <c r="E99" s="17"/>
      <c r="F99" s="17"/>
      <c r="G99" s="17"/>
      <c r="H99" s="17"/>
      <c r="I99" s="17"/>
    </row>
    <row r="100" spans="1:9" x14ac:dyDescent="0.25">
      <c r="A100" s="17"/>
      <c r="B100" s="17"/>
      <c r="C100" s="17"/>
      <c r="D100" s="17"/>
      <c r="E100" s="17"/>
      <c r="F100" s="17"/>
      <c r="G100" s="17"/>
      <c r="H100" s="17"/>
      <c r="I100" s="17"/>
    </row>
    <row r="101" spans="1:9" x14ac:dyDescent="0.25">
      <c r="A101" s="17"/>
      <c r="B101" s="17"/>
      <c r="C101" s="17"/>
      <c r="D101" s="17"/>
      <c r="E101" s="17"/>
      <c r="F101" s="17"/>
      <c r="G101" s="17"/>
      <c r="H101" s="17"/>
      <c r="I101" s="17"/>
    </row>
    <row r="102" spans="1:9" x14ac:dyDescent="0.25">
      <c r="A102" s="17"/>
      <c r="B102" s="17"/>
      <c r="C102" s="17"/>
      <c r="D102" s="17"/>
      <c r="E102" s="17"/>
      <c r="F102" s="17"/>
      <c r="G102" s="17"/>
      <c r="H102" s="17"/>
      <c r="I102" s="17"/>
    </row>
    <row r="103" spans="1:9" x14ac:dyDescent="0.25">
      <c r="A103" s="17"/>
      <c r="B103" s="17"/>
      <c r="C103" s="17"/>
      <c r="D103" s="17"/>
      <c r="E103" s="17"/>
      <c r="F103" s="17"/>
      <c r="G103" s="17"/>
      <c r="H103" s="17"/>
      <c r="I103" s="17"/>
    </row>
    <row r="104" spans="1:9" x14ac:dyDescent="0.25">
      <c r="A104" s="17"/>
      <c r="B104" s="17"/>
      <c r="C104" s="17"/>
      <c r="D104" s="17"/>
      <c r="E104" s="17"/>
      <c r="F104" s="17"/>
      <c r="G104" s="17"/>
      <c r="H104" s="17"/>
      <c r="I104" s="17"/>
    </row>
    <row r="105" spans="1:9" x14ac:dyDescent="0.25">
      <c r="A105" s="17"/>
      <c r="B105" s="17"/>
      <c r="C105" s="17"/>
      <c r="D105" s="17"/>
      <c r="E105" s="17"/>
      <c r="F105" s="17"/>
      <c r="G105" s="17"/>
      <c r="H105" s="17"/>
      <c r="I105" s="17"/>
    </row>
    <row r="106" spans="1:9" x14ac:dyDescent="0.25">
      <c r="A106" s="17"/>
      <c r="B106" s="17"/>
      <c r="C106" s="17"/>
      <c r="D106" s="17"/>
      <c r="E106" s="17"/>
      <c r="F106" s="17"/>
      <c r="G106" s="17"/>
      <c r="H106" s="17"/>
      <c r="I106" s="17"/>
    </row>
    <row r="107" spans="1:9" x14ac:dyDescent="0.25">
      <c r="A107" s="17"/>
      <c r="B107" s="17"/>
      <c r="C107" s="17"/>
      <c r="D107" s="17"/>
      <c r="E107" s="17"/>
      <c r="F107" s="17"/>
      <c r="G107" s="17"/>
      <c r="H107" s="17"/>
      <c r="I107" s="17"/>
    </row>
    <row r="108" spans="1:9" x14ac:dyDescent="0.25">
      <c r="A108" s="17"/>
      <c r="B108" s="17"/>
      <c r="C108" s="17"/>
      <c r="D108" s="17"/>
      <c r="E108" s="17"/>
      <c r="F108" s="17"/>
      <c r="G108" s="17"/>
      <c r="H108" s="17"/>
      <c r="I108" s="17"/>
    </row>
    <row r="109" spans="1:9" x14ac:dyDescent="0.25">
      <c r="A109" s="17"/>
      <c r="B109" s="17"/>
      <c r="C109" s="17"/>
      <c r="D109" s="17"/>
      <c r="E109" s="17"/>
      <c r="F109" s="17"/>
      <c r="G109" s="17"/>
      <c r="H109" s="17"/>
      <c r="I109" s="17"/>
    </row>
    <row r="110" spans="1:9" x14ac:dyDescent="0.25">
      <c r="A110" s="17"/>
      <c r="B110" s="17"/>
      <c r="C110" s="17"/>
      <c r="D110" s="17"/>
      <c r="E110" s="17"/>
      <c r="F110" s="17"/>
      <c r="G110" s="17"/>
      <c r="H110" s="17"/>
      <c r="I110" s="17"/>
    </row>
    <row r="111" spans="1:9" x14ac:dyDescent="0.25">
      <c r="A111" s="17"/>
      <c r="B111" s="17"/>
      <c r="C111" s="17"/>
      <c r="D111" s="17"/>
      <c r="E111" s="17"/>
      <c r="F111" s="17"/>
      <c r="G111" s="17"/>
      <c r="H111" s="17"/>
      <c r="I111" s="17"/>
    </row>
    <row r="112" spans="1:9" x14ac:dyDescent="0.25">
      <c r="A112" s="17"/>
      <c r="B112" s="17"/>
      <c r="C112" s="17"/>
      <c r="D112" s="17"/>
      <c r="E112" s="17"/>
      <c r="F112" s="17"/>
      <c r="G112" s="17"/>
      <c r="H112" s="17"/>
      <c r="I112" s="17"/>
    </row>
    <row r="113" spans="1:9" x14ac:dyDescent="0.25">
      <c r="A113" s="17"/>
      <c r="B113" s="17"/>
      <c r="C113" s="17"/>
      <c r="D113" s="17"/>
      <c r="E113" s="17"/>
      <c r="F113" s="17"/>
      <c r="G113" s="17"/>
      <c r="H113" s="17"/>
      <c r="I113" s="17"/>
    </row>
    <row r="114" spans="1:9" x14ac:dyDescent="0.25">
      <c r="A114" s="17"/>
      <c r="B114" s="17"/>
      <c r="C114" s="17"/>
      <c r="D114" s="17"/>
      <c r="E114" s="17"/>
      <c r="F114" s="17"/>
      <c r="G114" s="17"/>
      <c r="H114" s="17"/>
      <c r="I114" s="17"/>
    </row>
    <row r="115" spans="1:9" x14ac:dyDescent="0.25">
      <c r="A115" s="17"/>
      <c r="B115" s="17"/>
      <c r="C115" s="17"/>
      <c r="D115" s="17"/>
      <c r="E115" s="17"/>
      <c r="F115" s="17"/>
      <c r="G115" s="17"/>
      <c r="H115" s="17"/>
      <c r="I115" s="17"/>
    </row>
    <row r="116" spans="1:9" x14ac:dyDescent="0.25">
      <c r="A116" s="17"/>
      <c r="B116" s="17"/>
      <c r="C116" s="17"/>
      <c r="D116" s="17"/>
      <c r="E116" s="17"/>
      <c r="F116" s="17"/>
      <c r="G116" s="17"/>
      <c r="H116" s="17"/>
      <c r="I116" s="17"/>
    </row>
    <row r="117" spans="1:9" x14ac:dyDescent="0.25">
      <c r="A117" s="17"/>
      <c r="B117" s="17"/>
      <c r="C117" s="17"/>
      <c r="D117" s="17"/>
      <c r="E117" s="17"/>
      <c r="F117" s="17"/>
      <c r="G117" s="17"/>
      <c r="H117" s="17"/>
      <c r="I117" s="17"/>
    </row>
    <row r="118" spans="1:9" x14ac:dyDescent="0.25">
      <c r="A118" s="17"/>
      <c r="B118" s="17"/>
      <c r="C118" s="17"/>
      <c r="D118" s="17"/>
      <c r="E118" s="17"/>
      <c r="F118" s="17"/>
      <c r="G118" s="17"/>
      <c r="H118" s="17"/>
      <c r="I118" s="17"/>
    </row>
    <row r="119" spans="1:9" x14ac:dyDescent="0.25">
      <c r="A119" s="17"/>
      <c r="B119" s="17"/>
      <c r="C119" s="17"/>
      <c r="D119" s="17"/>
      <c r="E119" s="17"/>
      <c r="F119" s="17"/>
      <c r="G119" s="17"/>
      <c r="H119" s="17"/>
      <c r="I119" s="17"/>
    </row>
    <row r="120" spans="1:9" x14ac:dyDescent="0.25">
      <c r="A120" s="17"/>
      <c r="B120" s="17"/>
      <c r="C120" s="17"/>
      <c r="D120" s="17"/>
      <c r="E120" s="17"/>
      <c r="F120" s="17"/>
      <c r="G120" s="17"/>
      <c r="H120" s="17"/>
      <c r="I120" s="17"/>
    </row>
    <row r="121" spans="1:9" x14ac:dyDescent="0.25">
      <c r="A121" s="17"/>
      <c r="B121" s="17"/>
      <c r="C121" s="17"/>
      <c r="D121" s="17"/>
      <c r="E121" s="17"/>
      <c r="F121" s="17"/>
      <c r="G121" s="17"/>
      <c r="H121" s="17"/>
      <c r="I121" s="17"/>
    </row>
    <row r="122" spans="1:9" x14ac:dyDescent="0.25">
      <c r="A122" s="17"/>
      <c r="B122" s="17"/>
      <c r="C122" s="17"/>
      <c r="D122" s="17"/>
      <c r="E122" s="17"/>
      <c r="F122" s="17"/>
      <c r="G122" s="17"/>
      <c r="H122" s="17"/>
      <c r="I122" s="17"/>
    </row>
    <row r="123" spans="1:9" x14ac:dyDescent="0.25">
      <c r="A123" s="17"/>
      <c r="B123" s="17"/>
      <c r="C123" s="17"/>
      <c r="D123" s="17"/>
      <c r="E123" s="17"/>
      <c r="F123" s="17"/>
      <c r="G123" s="17"/>
      <c r="H123" s="17"/>
      <c r="I123" s="17"/>
    </row>
    <row r="124" spans="1:9" x14ac:dyDescent="0.25">
      <c r="A124" s="17"/>
      <c r="B124" s="17"/>
      <c r="C124" s="17"/>
      <c r="D124" s="17"/>
      <c r="E124" s="17"/>
      <c r="F124" s="17"/>
      <c r="G124" s="17"/>
      <c r="H124" s="17"/>
      <c r="I124" s="17"/>
    </row>
    <row r="125" spans="1:9" x14ac:dyDescent="0.25">
      <c r="A125" s="17"/>
      <c r="B125" s="17"/>
      <c r="C125" s="17"/>
      <c r="D125" s="17"/>
      <c r="E125" s="17"/>
      <c r="F125" s="17"/>
      <c r="G125" s="17"/>
      <c r="H125" s="17"/>
      <c r="I125" s="17"/>
    </row>
    <row r="126" spans="1:9" x14ac:dyDescent="0.25">
      <c r="A126" s="17"/>
      <c r="B126" s="17"/>
      <c r="C126" s="17"/>
      <c r="D126" s="17"/>
      <c r="E126" s="17"/>
      <c r="F126" s="17"/>
      <c r="G126" s="17"/>
      <c r="H126" s="17"/>
      <c r="I126" s="17"/>
    </row>
    <row r="127" spans="1:9" x14ac:dyDescent="0.25">
      <c r="A127" s="17"/>
      <c r="B127" s="17"/>
      <c r="C127" s="17"/>
      <c r="D127" s="17"/>
      <c r="E127" s="17"/>
      <c r="F127" s="17"/>
      <c r="G127" s="17"/>
      <c r="H127" s="17"/>
      <c r="I127" s="17"/>
    </row>
    <row r="128" spans="1:9" x14ac:dyDescent="0.25">
      <c r="A128" s="17"/>
      <c r="B128" s="17"/>
      <c r="C128" s="17"/>
      <c r="D128" s="17"/>
      <c r="E128" s="17"/>
      <c r="F128" s="17"/>
      <c r="G128" s="17"/>
      <c r="H128" s="17"/>
      <c r="I128" s="17"/>
    </row>
    <row r="129" spans="1:9" x14ac:dyDescent="0.25">
      <c r="A129" s="17"/>
      <c r="B129" s="17"/>
      <c r="C129" s="17"/>
      <c r="D129" s="17"/>
      <c r="E129" s="17"/>
      <c r="F129" s="17"/>
      <c r="G129" s="17"/>
      <c r="H129" s="17"/>
      <c r="I129" s="17"/>
    </row>
    <row r="130" spans="1:9" x14ac:dyDescent="0.25">
      <c r="A130" s="17"/>
      <c r="B130" s="17"/>
      <c r="C130" s="17"/>
      <c r="D130" s="17"/>
      <c r="E130" s="17"/>
      <c r="F130" s="17"/>
      <c r="G130" s="17"/>
      <c r="H130" s="17"/>
      <c r="I130" s="17"/>
    </row>
    <row r="131" spans="1:9" x14ac:dyDescent="0.25">
      <c r="A131" s="17"/>
      <c r="B131" s="17"/>
      <c r="C131" s="17"/>
      <c r="D131" s="17"/>
      <c r="E131" s="17"/>
      <c r="F131" s="17"/>
      <c r="G131" s="17"/>
      <c r="H131" s="17"/>
      <c r="I131" s="17"/>
    </row>
    <row r="132" spans="1:9" x14ac:dyDescent="0.25">
      <c r="A132" s="17"/>
      <c r="B132" s="17"/>
      <c r="C132" s="17"/>
      <c r="D132" s="17"/>
      <c r="E132" s="17"/>
      <c r="F132" s="17"/>
      <c r="G132" s="17"/>
      <c r="H132" s="17"/>
      <c r="I132" s="17"/>
    </row>
    <row r="133" spans="1:9" x14ac:dyDescent="0.25">
      <c r="A133" s="17"/>
      <c r="B133" s="17"/>
      <c r="C133" s="17"/>
      <c r="D133" s="17"/>
      <c r="E133" s="17"/>
      <c r="F133" s="17"/>
      <c r="G133" s="17"/>
      <c r="H133" s="17"/>
      <c r="I133" s="17"/>
    </row>
    <row r="134" spans="1:9" x14ac:dyDescent="0.25">
      <c r="A134" s="17"/>
      <c r="B134" s="17"/>
      <c r="C134" s="17"/>
      <c r="D134" s="17"/>
      <c r="E134" s="17"/>
      <c r="F134" s="17"/>
      <c r="G134" s="17"/>
      <c r="H134" s="17"/>
      <c r="I134" s="17"/>
    </row>
    <row r="135" spans="1:9" x14ac:dyDescent="0.25">
      <c r="A135" s="17"/>
      <c r="B135" s="17"/>
      <c r="C135" s="17"/>
      <c r="D135" s="17"/>
      <c r="E135" s="17"/>
      <c r="F135" s="17"/>
      <c r="G135" s="17"/>
      <c r="H135" s="17"/>
      <c r="I135" s="17"/>
    </row>
    <row r="136" spans="1:9" x14ac:dyDescent="0.25">
      <c r="A136" s="17"/>
      <c r="B136" s="17"/>
      <c r="C136" s="17"/>
      <c r="D136" s="17"/>
      <c r="E136" s="17"/>
      <c r="F136" s="17"/>
      <c r="G136" s="17"/>
      <c r="H136" s="17"/>
      <c r="I136" s="17"/>
    </row>
    <row r="137" spans="1:9" x14ac:dyDescent="0.25">
      <c r="A137" s="17"/>
      <c r="B137" s="17"/>
      <c r="C137" s="17"/>
      <c r="D137" s="17"/>
      <c r="E137" s="17"/>
      <c r="F137" s="17"/>
      <c r="G137" s="17"/>
      <c r="H137" s="17"/>
      <c r="I137" s="17"/>
    </row>
    <row r="138" spans="1:9" x14ac:dyDescent="0.25">
      <c r="A138" s="17"/>
      <c r="B138" s="17"/>
      <c r="C138" s="17"/>
      <c r="D138" s="17"/>
      <c r="E138" s="17"/>
      <c r="F138" s="17"/>
      <c r="G138" s="17"/>
      <c r="H138" s="17"/>
      <c r="I138" s="17"/>
    </row>
    <row r="139" spans="1:9" x14ac:dyDescent="0.25">
      <c r="A139" s="17"/>
      <c r="B139" s="17"/>
      <c r="C139" s="17"/>
      <c r="D139" s="17"/>
      <c r="E139" s="17"/>
      <c r="F139" s="17"/>
      <c r="G139" s="17"/>
      <c r="H139" s="17"/>
      <c r="I139" s="17"/>
    </row>
    <row r="140" spans="1:9" x14ac:dyDescent="0.25">
      <c r="A140" s="17"/>
      <c r="B140" s="17"/>
      <c r="C140" s="17"/>
      <c r="D140" s="17"/>
      <c r="E140" s="17"/>
      <c r="F140" s="17"/>
      <c r="G140" s="17"/>
      <c r="H140" s="17"/>
      <c r="I140" s="17"/>
    </row>
    <row r="141" spans="1:9" x14ac:dyDescent="0.25">
      <c r="A141" s="17"/>
      <c r="B141" s="17"/>
      <c r="C141" s="17"/>
      <c r="D141" s="17"/>
      <c r="E141" s="17"/>
      <c r="F141" s="17"/>
      <c r="G141" s="17"/>
      <c r="H141" s="17"/>
      <c r="I141" s="17"/>
    </row>
    <row r="142" spans="1:9" x14ac:dyDescent="0.25">
      <c r="A142" s="17"/>
      <c r="B142" s="17"/>
      <c r="C142" s="17"/>
      <c r="D142" s="17"/>
      <c r="E142" s="17"/>
      <c r="F142" s="17"/>
      <c r="G142" s="17"/>
      <c r="H142" s="17"/>
      <c r="I142" s="17"/>
    </row>
    <row r="143" spans="1:9" x14ac:dyDescent="0.25">
      <c r="A143" s="17"/>
      <c r="B143" s="17"/>
      <c r="C143" s="17"/>
      <c r="D143" s="17"/>
      <c r="E143" s="17"/>
      <c r="F143" s="17"/>
      <c r="G143" s="17"/>
      <c r="H143" s="17"/>
      <c r="I143" s="17"/>
    </row>
    <row r="144" spans="1:9" x14ac:dyDescent="0.25">
      <c r="A144" s="17"/>
      <c r="B144" s="17"/>
      <c r="C144" s="17"/>
      <c r="D144" s="17"/>
      <c r="E144" s="17"/>
      <c r="F144" s="17"/>
      <c r="G144" s="17"/>
      <c r="H144" s="17"/>
      <c r="I144" s="17"/>
    </row>
    <row r="145" spans="1:9" x14ac:dyDescent="0.25">
      <c r="A145" s="17"/>
      <c r="B145" s="17"/>
      <c r="C145" s="17"/>
      <c r="D145" s="17"/>
      <c r="E145" s="17"/>
      <c r="F145" s="17"/>
      <c r="G145" s="17"/>
      <c r="H145" s="17"/>
      <c r="I145" s="17"/>
    </row>
    <row r="146" spans="1:9" x14ac:dyDescent="0.25">
      <c r="A146" s="17"/>
      <c r="B146" s="17"/>
      <c r="C146" s="17"/>
      <c r="D146" s="17"/>
      <c r="E146" s="17"/>
      <c r="F146" s="17"/>
      <c r="G146" s="17"/>
      <c r="H146" s="17"/>
      <c r="I146" s="17"/>
    </row>
    <row r="147" spans="1:9" x14ac:dyDescent="0.25">
      <c r="A147" s="17"/>
      <c r="B147" s="17"/>
      <c r="C147" s="17"/>
      <c r="D147" s="17"/>
      <c r="E147" s="17"/>
      <c r="F147" s="17"/>
      <c r="G147" s="17"/>
      <c r="H147" s="17"/>
      <c r="I147" s="17"/>
    </row>
    <row r="148" spans="1:9" x14ac:dyDescent="0.25">
      <c r="A148" s="17"/>
      <c r="B148" s="17"/>
      <c r="C148" s="17"/>
      <c r="D148" s="17"/>
      <c r="E148" s="17"/>
      <c r="F148" s="17"/>
      <c r="G148" s="17"/>
      <c r="H148" s="17"/>
      <c r="I148" s="17"/>
    </row>
    <row r="149" spans="1:9" x14ac:dyDescent="0.25">
      <c r="A149" s="17"/>
      <c r="B149" s="17"/>
      <c r="C149" s="17"/>
      <c r="D149" s="17"/>
      <c r="E149" s="17"/>
      <c r="F149" s="17"/>
      <c r="G149" s="17"/>
      <c r="H149" s="17"/>
      <c r="I149" s="17"/>
    </row>
    <row r="150" spans="1:9" x14ac:dyDescent="0.25">
      <c r="A150" s="17"/>
      <c r="B150" s="17"/>
      <c r="C150" s="17"/>
      <c r="D150" s="17"/>
      <c r="E150" s="17"/>
      <c r="F150" s="17"/>
      <c r="G150" s="17"/>
      <c r="H150" s="17"/>
      <c r="I150" s="17"/>
    </row>
    <row r="151" spans="1:9" x14ac:dyDescent="0.25">
      <c r="A151" s="17"/>
      <c r="B151" s="17"/>
      <c r="C151" s="17"/>
      <c r="D151" s="17"/>
      <c r="E151" s="17"/>
      <c r="F151" s="17"/>
      <c r="G151" s="17"/>
      <c r="H151" s="17"/>
      <c r="I151" s="17"/>
    </row>
    <row r="152" spans="1:9" x14ac:dyDescent="0.25">
      <c r="A152" s="17"/>
      <c r="B152" s="17"/>
      <c r="C152" s="17"/>
      <c r="D152" s="17"/>
      <c r="E152" s="17"/>
      <c r="F152" s="17"/>
      <c r="G152" s="17"/>
      <c r="H152" s="17"/>
      <c r="I152" s="17"/>
    </row>
    <row r="153" spans="1:9" x14ac:dyDescent="0.25">
      <c r="A153" s="17"/>
      <c r="B153" s="17"/>
      <c r="C153" s="17"/>
      <c r="D153" s="17"/>
      <c r="E153" s="17"/>
      <c r="F153" s="17"/>
      <c r="G153" s="17"/>
      <c r="H153" s="17"/>
      <c r="I153" s="17"/>
    </row>
    <row r="154" spans="1:9" x14ac:dyDescent="0.25">
      <c r="A154" s="17"/>
      <c r="B154" s="17"/>
      <c r="C154" s="17"/>
      <c r="D154" s="17"/>
      <c r="E154" s="17"/>
      <c r="F154" s="17"/>
      <c r="G154" s="17"/>
      <c r="H154" s="17"/>
      <c r="I154" s="17"/>
    </row>
    <row r="155" spans="1:9" x14ac:dyDescent="0.25">
      <c r="A155" s="17"/>
      <c r="B155" s="17"/>
      <c r="C155" s="17"/>
      <c r="D155" s="17"/>
      <c r="E155" s="17"/>
      <c r="F155" s="17"/>
      <c r="G155" s="17"/>
      <c r="H155" s="17"/>
      <c r="I155" s="17"/>
    </row>
    <row r="156" spans="1:9" x14ac:dyDescent="0.25">
      <c r="A156" s="17"/>
      <c r="B156" s="17"/>
      <c r="C156" s="17"/>
      <c r="D156" s="17"/>
      <c r="E156" s="17"/>
      <c r="F156" s="17"/>
      <c r="G156" s="17"/>
      <c r="H156" s="17"/>
      <c r="I156" s="17"/>
    </row>
    <row r="157" spans="1:9" x14ac:dyDescent="0.25">
      <c r="A157" s="17"/>
      <c r="B157" s="17"/>
      <c r="C157" s="17"/>
      <c r="D157" s="17"/>
      <c r="E157" s="17"/>
      <c r="F157" s="17"/>
      <c r="G157" s="17"/>
      <c r="H157" s="17"/>
      <c r="I157" s="17"/>
    </row>
    <row r="158" spans="1:9" x14ac:dyDescent="0.25">
      <c r="A158" s="17"/>
      <c r="B158" s="17"/>
      <c r="C158" s="17"/>
      <c r="D158" s="17"/>
      <c r="E158" s="17"/>
      <c r="F158" s="17"/>
      <c r="G158" s="17"/>
      <c r="H158" s="17"/>
      <c r="I158" s="17"/>
    </row>
    <row r="159" spans="1:9" x14ac:dyDescent="0.25">
      <c r="A159" s="17"/>
      <c r="B159" s="17"/>
      <c r="C159" s="17"/>
      <c r="D159" s="17"/>
      <c r="E159" s="17"/>
      <c r="F159" s="17"/>
      <c r="G159" s="17"/>
      <c r="H159" s="17"/>
      <c r="I159" s="17"/>
    </row>
    <row r="160" spans="1:9" x14ac:dyDescent="0.25">
      <c r="A160" s="17"/>
      <c r="B160" s="17"/>
      <c r="C160" s="17"/>
      <c r="D160" s="17"/>
      <c r="E160" s="17"/>
      <c r="F160" s="17"/>
      <c r="G160" s="17"/>
      <c r="H160" s="17"/>
      <c r="I160" s="17"/>
    </row>
    <row r="161" spans="1:9" x14ac:dyDescent="0.25">
      <c r="A161" s="17"/>
      <c r="B161" s="17"/>
      <c r="C161" s="17"/>
      <c r="D161" s="17"/>
      <c r="E161" s="17"/>
      <c r="F161" s="17"/>
      <c r="G161" s="17"/>
      <c r="H161" s="17"/>
      <c r="I161" s="17"/>
    </row>
    <row r="162" spans="1:9" x14ac:dyDescent="0.25">
      <c r="A162" s="17"/>
      <c r="B162" s="17"/>
      <c r="C162" s="17"/>
      <c r="D162" s="17"/>
      <c r="E162" s="17"/>
      <c r="F162" s="17"/>
      <c r="G162" s="17"/>
      <c r="H162" s="17"/>
      <c r="I162" s="17"/>
    </row>
    <row r="163" spans="1:9" x14ac:dyDescent="0.25">
      <c r="A163" s="17"/>
      <c r="B163" s="17"/>
      <c r="C163" s="17"/>
      <c r="D163" s="17"/>
      <c r="E163" s="17"/>
      <c r="F163" s="17"/>
      <c r="G163" s="17"/>
      <c r="H163" s="17"/>
      <c r="I163" s="17"/>
    </row>
    <row r="164" spans="1:9" x14ac:dyDescent="0.25">
      <c r="A164" s="17"/>
      <c r="B164" s="17"/>
      <c r="C164" s="17"/>
      <c r="D164" s="17"/>
      <c r="E164" s="17"/>
      <c r="F164" s="17"/>
      <c r="G164" s="17"/>
      <c r="H164" s="17"/>
      <c r="I164" s="17"/>
    </row>
    <row r="165" spans="1:9" x14ac:dyDescent="0.25">
      <c r="A165" s="17"/>
      <c r="B165" s="17"/>
      <c r="C165" s="17"/>
      <c r="D165" s="17"/>
      <c r="E165" s="17"/>
      <c r="F165" s="17"/>
      <c r="G165" s="17"/>
      <c r="H165" s="17"/>
      <c r="I165" s="17"/>
    </row>
    <row r="166" spans="1:9" x14ac:dyDescent="0.25">
      <c r="A166" s="17"/>
      <c r="B166" s="17"/>
      <c r="C166" s="17"/>
      <c r="D166" s="17"/>
      <c r="E166" s="17"/>
      <c r="F166" s="17"/>
      <c r="G166" s="17"/>
      <c r="H166" s="17"/>
      <c r="I166" s="17"/>
    </row>
    <row r="167" spans="1:9" x14ac:dyDescent="0.25">
      <c r="A167" s="17"/>
      <c r="B167" s="17"/>
      <c r="C167" s="17"/>
      <c r="D167" s="17"/>
      <c r="E167" s="17"/>
      <c r="F167" s="17"/>
      <c r="G167" s="17"/>
      <c r="H167" s="17"/>
      <c r="I167" s="17"/>
    </row>
    <row r="168" spans="1:9" x14ac:dyDescent="0.25">
      <c r="A168" s="17"/>
      <c r="B168" s="17"/>
      <c r="C168" s="17"/>
      <c r="D168" s="17"/>
      <c r="E168" s="17"/>
      <c r="F168" s="17"/>
      <c r="G168" s="17"/>
      <c r="H168" s="17"/>
      <c r="I168" s="17"/>
    </row>
    <row r="169" spans="1:9" x14ac:dyDescent="0.25">
      <c r="A169" s="17"/>
      <c r="B169" s="17"/>
      <c r="C169" s="17"/>
      <c r="D169" s="17"/>
      <c r="E169" s="17"/>
      <c r="F169" s="17"/>
      <c r="G169" s="17"/>
      <c r="H169" s="17"/>
      <c r="I169" s="17"/>
    </row>
    <row r="170" spans="1:9" x14ac:dyDescent="0.25">
      <c r="A170" s="17"/>
      <c r="B170" s="17"/>
      <c r="C170" s="17"/>
      <c r="D170" s="17"/>
      <c r="E170" s="17"/>
      <c r="F170" s="17"/>
      <c r="G170" s="17"/>
      <c r="H170" s="17"/>
      <c r="I170" s="17"/>
    </row>
    <row r="171" spans="1:9" x14ac:dyDescent="0.25">
      <c r="A171" s="17"/>
      <c r="B171" s="17"/>
      <c r="C171" s="17"/>
      <c r="D171" s="17"/>
      <c r="E171" s="17"/>
      <c r="F171" s="17"/>
      <c r="G171" s="17"/>
      <c r="H171" s="17"/>
      <c r="I171" s="17"/>
    </row>
    <row r="172" spans="1:9" x14ac:dyDescent="0.25">
      <c r="A172" s="17"/>
      <c r="B172" s="17"/>
      <c r="C172" s="17"/>
      <c r="D172" s="17"/>
      <c r="E172" s="17"/>
      <c r="F172" s="17"/>
      <c r="G172" s="17"/>
      <c r="H172" s="17"/>
      <c r="I172" s="17"/>
    </row>
    <row r="173" spans="1:9" x14ac:dyDescent="0.25">
      <c r="A173" s="17"/>
      <c r="B173" s="17"/>
      <c r="C173" s="17"/>
      <c r="D173" s="17"/>
      <c r="E173" s="17"/>
      <c r="F173" s="17"/>
      <c r="G173" s="17"/>
      <c r="H173" s="17"/>
      <c r="I173" s="17"/>
    </row>
    <row r="174" spans="1:9" x14ac:dyDescent="0.25">
      <c r="A174" s="17"/>
      <c r="B174" s="17"/>
      <c r="C174" s="17"/>
      <c r="D174" s="17"/>
      <c r="E174" s="17"/>
      <c r="F174" s="17"/>
      <c r="G174" s="17"/>
      <c r="H174" s="17"/>
      <c r="I174" s="17"/>
    </row>
    <row r="175" spans="1:9" x14ac:dyDescent="0.25">
      <c r="A175" s="17"/>
      <c r="B175" s="17"/>
      <c r="C175" s="17"/>
      <c r="D175" s="17"/>
      <c r="E175" s="17"/>
      <c r="F175" s="17"/>
      <c r="G175" s="17"/>
      <c r="H175" s="17"/>
      <c r="I175" s="17"/>
    </row>
    <row r="176" spans="1:9" x14ac:dyDescent="0.25">
      <c r="A176" s="17"/>
      <c r="B176" s="17"/>
      <c r="C176" s="17"/>
      <c r="D176" s="17"/>
      <c r="E176" s="17"/>
      <c r="F176" s="17"/>
      <c r="G176" s="17"/>
      <c r="H176" s="17"/>
      <c r="I176" s="17"/>
    </row>
    <row r="177" spans="1:9" x14ac:dyDescent="0.25">
      <c r="A177" s="17"/>
      <c r="B177" s="17"/>
      <c r="C177" s="17"/>
      <c r="D177" s="17"/>
      <c r="E177" s="17"/>
      <c r="F177" s="17"/>
      <c r="G177" s="17"/>
      <c r="H177" s="17"/>
      <c r="I177" s="17"/>
    </row>
    <row r="178" spans="1:9" x14ac:dyDescent="0.25">
      <c r="A178" s="17"/>
      <c r="B178" s="17"/>
      <c r="C178" s="17"/>
      <c r="D178" s="17"/>
      <c r="E178" s="17"/>
      <c r="F178" s="17"/>
      <c r="G178" s="17"/>
      <c r="H178" s="17"/>
      <c r="I178" s="17"/>
    </row>
    <row r="179" spans="1:9" x14ac:dyDescent="0.25">
      <c r="A179" s="17"/>
      <c r="B179" s="17"/>
      <c r="C179" s="17"/>
      <c r="D179" s="17"/>
      <c r="E179" s="17"/>
      <c r="F179" s="17"/>
      <c r="G179" s="17"/>
      <c r="H179" s="17"/>
      <c r="I179" s="17"/>
    </row>
    <row r="180" spans="1:9" x14ac:dyDescent="0.25">
      <c r="A180" s="17"/>
      <c r="B180" s="17"/>
      <c r="C180" s="17"/>
      <c r="D180" s="17"/>
      <c r="E180" s="17"/>
      <c r="F180" s="17"/>
      <c r="G180" s="17"/>
      <c r="H180" s="17"/>
      <c r="I180" s="17"/>
    </row>
    <row r="181" spans="1:9" x14ac:dyDescent="0.25">
      <c r="A181" s="17"/>
      <c r="B181" s="17"/>
      <c r="C181" s="17"/>
      <c r="D181" s="17"/>
      <c r="E181" s="17"/>
      <c r="F181" s="17"/>
      <c r="G181" s="17"/>
      <c r="H181" s="17"/>
      <c r="I181" s="17"/>
    </row>
    <row r="182" spans="1:9" x14ac:dyDescent="0.25">
      <c r="A182" s="17"/>
      <c r="B182" s="17"/>
      <c r="C182" s="17"/>
      <c r="D182" s="17"/>
      <c r="E182" s="17"/>
      <c r="F182" s="17"/>
      <c r="G182" s="17"/>
      <c r="H182" s="17"/>
      <c r="I182" s="17"/>
    </row>
    <row r="183" spans="1:9" x14ac:dyDescent="0.25">
      <c r="A183" s="17"/>
      <c r="B183" s="17"/>
      <c r="C183" s="17"/>
      <c r="D183" s="17"/>
      <c r="E183" s="17"/>
      <c r="F183" s="17"/>
      <c r="G183" s="17"/>
      <c r="H183" s="17"/>
      <c r="I183" s="17"/>
    </row>
    <row r="184" spans="1:9" x14ac:dyDescent="0.25">
      <c r="A184" s="17"/>
      <c r="B184" s="17"/>
      <c r="C184" s="17"/>
      <c r="D184" s="17"/>
      <c r="E184" s="17"/>
      <c r="F184" s="17"/>
      <c r="G184" s="17"/>
      <c r="H184" s="17"/>
      <c r="I184" s="17"/>
    </row>
    <row r="185" spans="1:9" x14ac:dyDescent="0.25">
      <c r="A185" s="17"/>
      <c r="B185" s="17"/>
      <c r="C185" s="17"/>
      <c r="D185" s="17"/>
      <c r="E185" s="17"/>
      <c r="F185" s="17"/>
      <c r="G185" s="17"/>
      <c r="H185" s="17"/>
      <c r="I185" s="17"/>
    </row>
    <row r="186" spans="1:9" x14ac:dyDescent="0.25">
      <c r="A186" s="17"/>
      <c r="B186" s="17"/>
      <c r="C186" s="17"/>
      <c r="D186" s="17"/>
      <c r="E186" s="17"/>
      <c r="F186" s="17"/>
      <c r="G186" s="17"/>
      <c r="H186" s="17"/>
      <c r="I186" s="17"/>
    </row>
    <row r="187" spans="1:9" x14ac:dyDescent="0.25">
      <c r="A187" s="17"/>
      <c r="B187" s="17"/>
      <c r="C187" s="17"/>
      <c r="D187" s="17"/>
      <c r="E187" s="17"/>
      <c r="F187" s="17"/>
      <c r="G187" s="17"/>
      <c r="H187" s="17"/>
      <c r="I187" s="17"/>
    </row>
    <row r="188" spans="1:9" x14ac:dyDescent="0.25">
      <c r="A188" s="17"/>
      <c r="B188" s="17"/>
      <c r="C188" s="17"/>
      <c r="D188" s="17"/>
      <c r="E188" s="17"/>
      <c r="F188" s="17"/>
      <c r="G188" s="17"/>
      <c r="H188" s="17"/>
      <c r="I188" s="17"/>
    </row>
    <row r="189" spans="1:9" x14ac:dyDescent="0.25">
      <c r="A189" s="17"/>
      <c r="B189" s="17"/>
      <c r="C189" s="17"/>
      <c r="D189" s="17"/>
      <c r="E189" s="17"/>
      <c r="F189" s="17"/>
      <c r="G189" s="17"/>
      <c r="H189" s="17"/>
      <c r="I189" s="17"/>
    </row>
    <row r="190" spans="1:9" x14ac:dyDescent="0.25">
      <c r="A190" s="17"/>
      <c r="B190" s="17"/>
      <c r="C190" s="17"/>
      <c r="D190" s="17"/>
      <c r="E190" s="17"/>
      <c r="F190" s="17"/>
      <c r="G190" s="17"/>
      <c r="H190" s="17"/>
      <c r="I190" s="17"/>
    </row>
    <row r="191" spans="1:9" x14ac:dyDescent="0.25">
      <c r="A191" s="17"/>
      <c r="B191" s="17"/>
      <c r="C191" s="17"/>
      <c r="D191" s="17"/>
      <c r="E191" s="17"/>
      <c r="F191" s="17"/>
      <c r="G191" s="17"/>
      <c r="H191" s="17"/>
      <c r="I191" s="17"/>
    </row>
    <row r="192" spans="1:9" x14ac:dyDescent="0.25">
      <c r="A192" s="17"/>
      <c r="B192" s="17"/>
      <c r="C192" s="17"/>
      <c r="D192" s="17"/>
      <c r="E192" s="17"/>
      <c r="F192" s="17"/>
      <c r="G192" s="17"/>
      <c r="H192" s="17"/>
      <c r="I192" s="17"/>
    </row>
    <row r="193" spans="1:9" x14ac:dyDescent="0.25">
      <c r="A193" s="17"/>
      <c r="B193" s="17"/>
      <c r="C193" s="17"/>
      <c r="D193" s="17"/>
      <c r="E193" s="17"/>
      <c r="F193" s="17"/>
      <c r="G193" s="17"/>
      <c r="H193" s="17"/>
      <c r="I193" s="17"/>
    </row>
    <row r="194" spans="1:9" x14ac:dyDescent="0.25">
      <c r="A194" s="17"/>
      <c r="B194" s="17"/>
      <c r="C194" s="17"/>
      <c r="D194" s="17"/>
      <c r="E194" s="17"/>
      <c r="F194" s="17"/>
      <c r="G194" s="17"/>
      <c r="H194" s="17"/>
      <c r="I194" s="17"/>
    </row>
    <row r="195" spans="1:9" x14ac:dyDescent="0.25">
      <c r="A195" s="17"/>
      <c r="B195" s="17"/>
      <c r="C195" s="17"/>
      <c r="D195" s="17"/>
      <c r="E195" s="17"/>
      <c r="F195" s="17"/>
      <c r="G195" s="17"/>
      <c r="H195" s="17"/>
      <c r="I195" s="17"/>
    </row>
    <row r="196" spans="1:9" x14ac:dyDescent="0.25">
      <c r="A196" s="17"/>
      <c r="B196" s="17"/>
      <c r="C196" s="17"/>
      <c r="D196" s="17"/>
      <c r="E196" s="17"/>
      <c r="F196" s="17"/>
      <c r="G196" s="17"/>
      <c r="H196" s="17"/>
      <c r="I196" s="17"/>
    </row>
    <row r="197" spans="1:9" x14ac:dyDescent="0.25">
      <c r="A197" s="17"/>
      <c r="B197" s="17"/>
      <c r="C197" s="17"/>
      <c r="D197" s="17"/>
      <c r="E197" s="17"/>
      <c r="F197" s="17"/>
      <c r="G197" s="17"/>
      <c r="H197" s="17"/>
      <c r="I197" s="17"/>
    </row>
    <row r="198" spans="1:9" x14ac:dyDescent="0.25">
      <c r="A198" s="17"/>
      <c r="B198" s="17"/>
      <c r="C198" s="17"/>
      <c r="D198" s="17"/>
      <c r="E198" s="17"/>
      <c r="F198" s="17"/>
      <c r="G198" s="17"/>
      <c r="H198" s="17"/>
      <c r="I198" s="17"/>
    </row>
    <row r="199" spans="1:9" x14ac:dyDescent="0.25">
      <c r="A199" s="17"/>
      <c r="B199" s="17"/>
      <c r="C199" s="17"/>
      <c r="D199" s="17"/>
      <c r="E199" s="17"/>
      <c r="F199" s="17"/>
      <c r="G199" s="17"/>
      <c r="H199" s="17"/>
      <c r="I199" s="17"/>
    </row>
    <row r="200" spans="1:9" x14ac:dyDescent="0.25">
      <c r="A200" s="17"/>
      <c r="B200" s="17"/>
      <c r="C200" s="17"/>
      <c r="D200" s="17"/>
      <c r="E200" s="17"/>
      <c r="F200" s="17"/>
      <c r="G200" s="17"/>
      <c r="H200" s="17"/>
      <c r="I200" s="17"/>
    </row>
    <row r="201" spans="1:9" x14ac:dyDescent="0.25">
      <c r="A201" s="17"/>
      <c r="B201" s="17"/>
      <c r="C201" s="17"/>
      <c r="D201" s="17"/>
      <c r="E201" s="17"/>
      <c r="F201" s="17"/>
      <c r="G201" s="17"/>
      <c r="H201" s="17"/>
      <c r="I201" s="17"/>
    </row>
    <row r="202" spans="1:9" x14ac:dyDescent="0.25">
      <c r="A202" s="17"/>
      <c r="B202" s="17"/>
      <c r="C202" s="17"/>
      <c r="D202" s="17"/>
      <c r="E202" s="17"/>
      <c r="F202" s="17"/>
      <c r="G202" s="17"/>
      <c r="H202" s="17"/>
      <c r="I202" s="17"/>
    </row>
    <row r="203" spans="1:9" x14ac:dyDescent="0.25">
      <c r="A203" s="17"/>
      <c r="B203" s="17"/>
      <c r="C203" s="17"/>
      <c r="D203" s="17"/>
      <c r="E203" s="17"/>
      <c r="F203" s="17"/>
      <c r="G203" s="17"/>
      <c r="H203" s="17"/>
      <c r="I203" s="17"/>
    </row>
    <row r="204" spans="1:9" x14ac:dyDescent="0.25">
      <c r="A204" s="17"/>
      <c r="B204" s="17"/>
      <c r="C204" s="17"/>
      <c r="D204" s="17"/>
      <c r="E204" s="17"/>
      <c r="F204" s="17"/>
      <c r="G204" s="17"/>
      <c r="H204" s="17"/>
      <c r="I204" s="17"/>
    </row>
    <row r="205" spans="1:9" x14ac:dyDescent="0.25">
      <c r="A205" s="17"/>
      <c r="B205" s="17"/>
      <c r="C205" s="17"/>
      <c r="D205" s="17"/>
      <c r="E205" s="17"/>
      <c r="F205" s="17"/>
      <c r="G205" s="17"/>
      <c r="H205" s="17"/>
      <c r="I205" s="17"/>
    </row>
    <row r="206" spans="1:9" x14ac:dyDescent="0.25">
      <c r="A206" s="17"/>
      <c r="B206" s="17"/>
      <c r="C206" s="17"/>
      <c r="D206" s="17"/>
      <c r="E206" s="17"/>
      <c r="F206" s="17"/>
      <c r="G206" s="17"/>
      <c r="H206" s="17"/>
      <c r="I206" s="17"/>
    </row>
    <row r="207" spans="1:9" x14ac:dyDescent="0.25">
      <c r="A207" s="17"/>
      <c r="B207" s="17"/>
      <c r="C207" s="17"/>
      <c r="D207" s="17"/>
      <c r="E207" s="17"/>
      <c r="F207" s="17"/>
      <c r="G207" s="17"/>
      <c r="H207" s="17"/>
      <c r="I207" s="17"/>
    </row>
    <row r="208" spans="1:9" x14ac:dyDescent="0.25">
      <c r="A208" s="17"/>
      <c r="B208" s="17"/>
      <c r="C208" s="17"/>
      <c r="D208" s="17"/>
      <c r="E208" s="17"/>
      <c r="F208" s="17"/>
      <c r="G208" s="17"/>
      <c r="H208" s="17"/>
      <c r="I208" s="17"/>
    </row>
    <row r="209" spans="1:9" x14ac:dyDescent="0.25">
      <c r="A209" s="17"/>
      <c r="B209" s="17"/>
      <c r="C209" s="17"/>
      <c r="D209" s="17"/>
      <c r="E209" s="17"/>
      <c r="F209" s="17"/>
      <c r="G209" s="17"/>
      <c r="H209" s="17"/>
      <c r="I209" s="17"/>
    </row>
    <row r="210" spans="1:9" x14ac:dyDescent="0.25">
      <c r="A210" s="17"/>
      <c r="B210" s="17"/>
      <c r="C210" s="17"/>
      <c r="D210" s="17"/>
      <c r="E210" s="17"/>
      <c r="F210" s="17"/>
      <c r="G210" s="17"/>
      <c r="H210" s="17"/>
      <c r="I210" s="17"/>
    </row>
    <row r="211" spans="1:9" x14ac:dyDescent="0.25">
      <c r="A211" s="17"/>
      <c r="B211" s="17"/>
      <c r="C211" s="17"/>
      <c r="D211" s="17"/>
      <c r="E211" s="17"/>
      <c r="F211" s="17"/>
      <c r="G211" s="17"/>
      <c r="H211" s="17"/>
      <c r="I211" s="17"/>
    </row>
    <row r="212" spans="1:9" x14ac:dyDescent="0.25">
      <c r="A212" s="17"/>
      <c r="B212" s="17"/>
      <c r="C212" s="17"/>
      <c r="D212" s="17"/>
      <c r="E212" s="17"/>
      <c r="F212" s="17"/>
      <c r="G212" s="17"/>
      <c r="H212" s="17"/>
      <c r="I212" s="17"/>
    </row>
    <row r="213" spans="1:9" x14ac:dyDescent="0.25">
      <c r="A213" s="17"/>
      <c r="B213" s="17"/>
      <c r="C213" s="17"/>
      <c r="D213" s="17"/>
      <c r="E213" s="17"/>
      <c r="F213" s="17"/>
      <c r="G213" s="17"/>
      <c r="H213" s="17"/>
      <c r="I213" s="17"/>
    </row>
    <row r="214" spans="1:9" x14ac:dyDescent="0.25">
      <c r="A214" s="17"/>
      <c r="B214" s="17"/>
      <c r="C214" s="17"/>
      <c r="D214" s="17"/>
      <c r="E214" s="17"/>
      <c r="F214" s="17"/>
      <c r="G214" s="17"/>
      <c r="H214" s="17"/>
      <c r="I214" s="17"/>
    </row>
    <row r="215" spans="1:9" x14ac:dyDescent="0.25">
      <c r="A215" s="17"/>
      <c r="B215" s="17"/>
      <c r="C215" s="17"/>
      <c r="D215" s="17"/>
      <c r="E215" s="17"/>
      <c r="F215" s="17"/>
      <c r="G215" s="17"/>
      <c r="H215" s="17"/>
      <c r="I215" s="17"/>
    </row>
    <row r="216" spans="1:9" x14ac:dyDescent="0.25">
      <c r="A216" s="17"/>
      <c r="B216" s="17"/>
      <c r="C216" s="17"/>
      <c r="D216" s="17"/>
      <c r="E216" s="17"/>
      <c r="F216" s="17"/>
      <c r="G216" s="17"/>
      <c r="H216" s="17"/>
      <c r="I216" s="17"/>
    </row>
    <row r="217" spans="1:9" x14ac:dyDescent="0.25">
      <c r="A217" s="17"/>
      <c r="B217" s="17"/>
      <c r="C217" s="17"/>
      <c r="D217" s="17"/>
      <c r="E217" s="17"/>
      <c r="F217" s="17"/>
      <c r="G217" s="17"/>
      <c r="H217" s="17"/>
      <c r="I217" s="17"/>
    </row>
    <row r="218" spans="1:9" x14ac:dyDescent="0.25">
      <c r="A218" s="17"/>
      <c r="B218" s="17"/>
      <c r="C218" s="17"/>
      <c r="D218" s="17"/>
      <c r="E218" s="17"/>
      <c r="F218" s="17"/>
      <c r="G218" s="17"/>
      <c r="H218" s="17"/>
      <c r="I218" s="17"/>
    </row>
    <row r="219" spans="1:9" x14ac:dyDescent="0.25">
      <c r="A219" s="17"/>
      <c r="B219" s="17"/>
      <c r="C219" s="17"/>
      <c r="D219" s="17"/>
      <c r="E219" s="17"/>
      <c r="F219" s="17"/>
      <c r="G219" s="17"/>
      <c r="H219" s="17"/>
      <c r="I219" s="17"/>
    </row>
    <row r="220" spans="1:9" x14ac:dyDescent="0.25">
      <c r="A220" s="17"/>
      <c r="B220" s="17"/>
      <c r="C220" s="17"/>
      <c r="D220" s="17"/>
      <c r="E220" s="17"/>
      <c r="F220" s="17"/>
      <c r="G220" s="17"/>
      <c r="H220" s="17"/>
      <c r="I220" s="17"/>
    </row>
    <row r="221" spans="1:9" x14ac:dyDescent="0.25">
      <c r="A221" s="17"/>
      <c r="B221" s="17"/>
      <c r="C221" s="17"/>
      <c r="D221" s="17"/>
      <c r="E221" s="17"/>
      <c r="F221" s="17"/>
      <c r="G221" s="17"/>
      <c r="H221" s="17"/>
      <c r="I221" s="17"/>
    </row>
    <row r="222" spans="1:9" x14ac:dyDescent="0.25">
      <c r="A222" s="17"/>
      <c r="B222" s="17"/>
      <c r="C222" s="17"/>
      <c r="D222" s="17"/>
      <c r="E222" s="17"/>
      <c r="F222" s="17"/>
      <c r="G222" s="17"/>
      <c r="H222" s="17"/>
      <c r="I222" s="17"/>
    </row>
    <row r="223" spans="1:9" x14ac:dyDescent="0.25">
      <c r="A223" s="17"/>
      <c r="B223" s="17"/>
      <c r="C223" s="17"/>
      <c r="D223" s="17"/>
      <c r="E223" s="17"/>
      <c r="F223" s="17"/>
      <c r="G223" s="17"/>
      <c r="H223" s="17"/>
      <c r="I223" s="17"/>
    </row>
    <row r="224" spans="1:9" x14ac:dyDescent="0.25">
      <c r="A224" s="17"/>
      <c r="B224" s="17"/>
      <c r="C224" s="17"/>
      <c r="D224" s="17"/>
      <c r="E224" s="17"/>
      <c r="F224" s="17"/>
      <c r="G224" s="17"/>
      <c r="H224" s="17"/>
      <c r="I224" s="17"/>
    </row>
    <row r="225" spans="1:9" x14ac:dyDescent="0.25">
      <c r="A225" s="17"/>
      <c r="B225" s="17"/>
      <c r="C225" s="17"/>
      <c r="D225" s="17"/>
      <c r="E225" s="17"/>
      <c r="F225" s="17"/>
      <c r="G225" s="17"/>
      <c r="H225" s="17"/>
      <c r="I225" s="17"/>
    </row>
    <row r="226" spans="1:9" x14ac:dyDescent="0.25">
      <c r="A226" s="17"/>
      <c r="B226" s="17"/>
      <c r="C226" s="17"/>
      <c r="D226" s="17"/>
      <c r="E226" s="17"/>
      <c r="F226" s="17"/>
      <c r="G226" s="17"/>
      <c r="H226" s="17"/>
      <c r="I226" s="17"/>
    </row>
    <row r="227" spans="1:9" x14ac:dyDescent="0.25">
      <c r="A227" s="17"/>
      <c r="B227" s="17"/>
      <c r="C227" s="17"/>
      <c r="D227" s="17"/>
      <c r="E227" s="17"/>
      <c r="F227" s="17"/>
      <c r="G227" s="17"/>
      <c r="H227" s="17"/>
      <c r="I227" s="17"/>
    </row>
    <row r="228" spans="1:9" x14ac:dyDescent="0.25">
      <c r="A228" s="17"/>
      <c r="B228" s="17"/>
      <c r="C228" s="17"/>
      <c r="D228" s="17"/>
      <c r="E228" s="17"/>
      <c r="F228" s="17"/>
      <c r="G228" s="17"/>
      <c r="H228" s="17"/>
      <c r="I228" s="17"/>
    </row>
    <row r="229" spans="1:9" x14ac:dyDescent="0.25">
      <c r="A229" s="17"/>
      <c r="B229" s="17"/>
      <c r="C229" s="17"/>
      <c r="D229" s="17"/>
      <c r="E229" s="17"/>
      <c r="F229" s="17"/>
      <c r="G229" s="17"/>
      <c r="H229" s="17"/>
      <c r="I229" s="17"/>
    </row>
    <row r="230" spans="1:9" x14ac:dyDescent="0.25">
      <c r="A230" s="17"/>
      <c r="B230" s="17"/>
      <c r="C230" s="17"/>
      <c r="D230" s="17"/>
      <c r="E230" s="17"/>
      <c r="F230" s="17"/>
      <c r="G230" s="17"/>
      <c r="H230" s="17"/>
      <c r="I230" s="17"/>
    </row>
    <row r="231" spans="1:9" x14ac:dyDescent="0.25">
      <c r="A231" s="17"/>
      <c r="B231" s="17"/>
      <c r="C231" s="17"/>
      <c r="D231" s="17"/>
      <c r="E231" s="17"/>
      <c r="F231" s="17"/>
      <c r="G231" s="17"/>
      <c r="H231" s="17"/>
      <c r="I231" s="17"/>
    </row>
    <row r="232" spans="1:9" x14ac:dyDescent="0.25">
      <c r="A232" s="17"/>
      <c r="B232" s="17"/>
      <c r="C232" s="17"/>
      <c r="D232" s="17"/>
      <c r="E232" s="17"/>
      <c r="F232" s="17"/>
      <c r="G232" s="17"/>
      <c r="H232" s="17"/>
      <c r="I232" s="17"/>
    </row>
    <row r="233" spans="1:9" x14ac:dyDescent="0.25">
      <c r="A233" s="17"/>
      <c r="B233" s="17"/>
      <c r="C233" s="17"/>
      <c r="D233" s="17"/>
      <c r="E233" s="17"/>
      <c r="F233" s="17"/>
      <c r="G233" s="17"/>
      <c r="H233" s="17"/>
      <c r="I233" s="17"/>
    </row>
    <row r="234" spans="1:9" x14ac:dyDescent="0.25">
      <c r="A234" s="17"/>
      <c r="B234" s="17"/>
      <c r="C234" s="17"/>
      <c r="D234" s="17"/>
      <c r="E234" s="17"/>
      <c r="F234" s="17"/>
      <c r="G234" s="17"/>
      <c r="H234" s="17"/>
      <c r="I234" s="17"/>
    </row>
    <row r="235" spans="1:9" x14ac:dyDescent="0.25">
      <c r="A235" s="17"/>
      <c r="B235" s="17"/>
      <c r="C235" s="17"/>
      <c r="D235" s="17"/>
      <c r="E235" s="17"/>
      <c r="F235" s="17"/>
      <c r="G235" s="17"/>
      <c r="H235" s="17"/>
      <c r="I235" s="17"/>
    </row>
    <row r="236" spans="1:9" x14ac:dyDescent="0.25">
      <c r="A236" s="17"/>
      <c r="B236" s="17"/>
      <c r="C236" s="17"/>
      <c r="D236" s="17"/>
      <c r="E236" s="17"/>
      <c r="F236" s="17"/>
      <c r="G236" s="17"/>
      <c r="H236" s="17"/>
      <c r="I236" s="17"/>
    </row>
    <row r="237" spans="1:9" x14ac:dyDescent="0.25">
      <c r="A237" s="17"/>
      <c r="B237" s="17"/>
      <c r="C237" s="17"/>
      <c r="D237" s="17"/>
      <c r="E237" s="17"/>
      <c r="F237" s="17"/>
      <c r="G237" s="17"/>
      <c r="H237" s="17"/>
      <c r="I237" s="17"/>
    </row>
    <row r="238" spans="1:9" x14ac:dyDescent="0.25">
      <c r="A238" s="17"/>
      <c r="B238" s="17"/>
      <c r="C238" s="17"/>
      <c r="D238" s="17"/>
      <c r="E238" s="17"/>
      <c r="F238" s="17"/>
      <c r="G238" s="17"/>
      <c r="H238" s="17"/>
      <c r="I238" s="17"/>
    </row>
    <row r="239" spans="1:9" x14ac:dyDescent="0.25">
      <c r="A239" s="17"/>
      <c r="B239" s="17"/>
      <c r="C239" s="17"/>
      <c r="D239" s="17"/>
      <c r="E239" s="17"/>
      <c r="F239" s="17"/>
      <c r="G239" s="17"/>
      <c r="H239" s="17"/>
      <c r="I239" s="17"/>
    </row>
    <row r="240" spans="1:9" x14ac:dyDescent="0.25">
      <c r="A240" s="17"/>
      <c r="B240" s="17"/>
      <c r="C240" s="17"/>
      <c r="D240" s="17"/>
      <c r="E240" s="17"/>
      <c r="F240" s="17"/>
      <c r="G240" s="17"/>
      <c r="H240" s="17"/>
      <c r="I240" s="17"/>
    </row>
    <row r="241" spans="1:9" x14ac:dyDescent="0.25">
      <c r="A241" s="17"/>
      <c r="B241" s="17"/>
      <c r="C241" s="17"/>
      <c r="D241" s="17"/>
      <c r="E241" s="17"/>
      <c r="F241" s="17"/>
      <c r="G241" s="17"/>
      <c r="H241" s="17"/>
      <c r="I241" s="17"/>
    </row>
    <row r="242" spans="1:9" x14ac:dyDescent="0.25">
      <c r="A242" s="17"/>
      <c r="B242" s="17"/>
      <c r="C242" s="17"/>
      <c r="D242" s="17"/>
      <c r="E242" s="17"/>
      <c r="F242" s="17"/>
      <c r="G242" s="17"/>
      <c r="H242" s="17"/>
      <c r="I242" s="17"/>
    </row>
    <row r="243" spans="1:9" x14ac:dyDescent="0.25">
      <c r="A243" s="17"/>
      <c r="B243" s="17"/>
      <c r="C243" s="17"/>
      <c r="D243" s="17"/>
      <c r="E243" s="17"/>
      <c r="F243" s="17"/>
      <c r="G243" s="17"/>
      <c r="H243" s="17"/>
      <c r="I243" s="17"/>
    </row>
    <row r="244" spans="1:9" x14ac:dyDescent="0.25">
      <c r="A244" s="17"/>
      <c r="B244" s="17"/>
      <c r="C244" s="17"/>
      <c r="D244" s="17"/>
      <c r="E244" s="17"/>
      <c r="F244" s="17"/>
      <c r="G244" s="17"/>
      <c r="H244" s="17"/>
      <c r="I244" s="17"/>
    </row>
    <row r="245" spans="1:9" x14ac:dyDescent="0.25">
      <c r="A245" s="17"/>
      <c r="B245" s="17"/>
      <c r="C245" s="17"/>
      <c r="D245" s="17"/>
      <c r="E245" s="17"/>
      <c r="F245" s="17"/>
      <c r="G245" s="17"/>
      <c r="H245" s="17"/>
      <c r="I245" s="17"/>
    </row>
    <row r="246" spans="1:9" x14ac:dyDescent="0.25">
      <c r="A246" s="17"/>
      <c r="B246" s="17"/>
      <c r="C246" s="17"/>
      <c r="D246" s="17"/>
      <c r="E246" s="17"/>
      <c r="F246" s="17"/>
      <c r="G246" s="17"/>
      <c r="H246" s="17"/>
      <c r="I246" s="17"/>
    </row>
    <row r="247" spans="1:9" x14ac:dyDescent="0.25">
      <c r="A247" s="17"/>
      <c r="B247" s="17"/>
      <c r="C247" s="17"/>
      <c r="D247" s="17"/>
      <c r="E247" s="17"/>
      <c r="F247" s="17"/>
      <c r="G247" s="17"/>
      <c r="H247" s="17"/>
      <c r="I247" s="17"/>
    </row>
    <row r="248" spans="1:9" x14ac:dyDescent="0.25">
      <c r="A248" s="17"/>
      <c r="B248" s="17"/>
      <c r="C248" s="17"/>
      <c r="D248" s="17"/>
      <c r="E248" s="17"/>
      <c r="F248" s="17"/>
      <c r="G248" s="17"/>
      <c r="H248" s="17"/>
      <c r="I248" s="17"/>
    </row>
    <row r="249" spans="1:9" x14ac:dyDescent="0.25">
      <c r="A249" s="17"/>
      <c r="B249" s="17"/>
      <c r="C249" s="17"/>
      <c r="D249" s="17"/>
      <c r="E249" s="17"/>
      <c r="F249" s="17"/>
      <c r="G249" s="17"/>
      <c r="H249" s="17"/>
      <c r="I249" s="17"/>
    </row>
    <row r="250" spans="1:9" x14ac:dyDescent="0.25">
      <c r="A250" s="17"/>
      <c r="B250" s="17"/>
      <c r="C250" s="17"/>
      <c r="D250" s="17"/>
      <c r="E250" s="17"/>
      <c r="F250" s="17"/>
      <c r="G250" s="17"/>
      <c r="H250" s="17"/>
      <c r="I250" s="17"/>
    </row>
    <row r="251" spans="1:9" x14ac:dyDescent="0.25">
      <c r="A251" s="17"/>
      <c r="B251" s="17"/>
      <c r="C251" s="17"/>
      <c r="D251" s="17"/>
      <c r="E251" s="17"/>
      <c r="F251" s="17"/>
      <c r="G251" s="17"/>
      <c r="H251" s="17"/>
      <c r="I251" s="17"/>
    </row>
    <row r="252" spans="1:9" x14ac:dyDescent="0.25">
      <c r="A252" s="17"/>
      <c r="B252" s="17"/>
      <c r="C252" s="17"/>
      <c r="D252" s="17"/>
      <c r="E252" s="17"/>
      <c r="F252" s="17"/>
      <c r="G252" s="17"/>
      <c r="H252" s="17"/>
      <c r="I252" s="17"/>
    </row>
    <row r="253" spans="1:9" x14ac:dyDescent="0.25">
      <c r="A253" s="17"/>
      <c r="B253" s="17"/>
      <c r="C253" s="17"/>
      <c r="D253" s="17"/>
      <c r="E253" s="17"/>
      <c r="F253" s="17"/>
      <c r="G253" s="17"/>
      <c r="H253" s="17"/>
      <c r="I253" s="17"/>
    </row>
    <row r="254" spans="1:9" x14ac:dyDescent="0.25">
      <c r="A254" s="17"/>
      <c r="B254" s="17"/>
      <c r="C254" s="17"/>
      <c r="D254" s="17"/>
      <c r="E254" s="17"/>
      <c r="F254" s="17"/>
      <c r="G254" s="17"/>
      <c r="H254" s="17"/>
      <c r="I254" s="17"/>
    </row>
    <row r="255" spans="1:9" x14ac:dyDescent="0.25">
      <c r="A255" s="17"/>
      <c r="B255" s="17"/>
      <c r="C255" s="17"/>
      <c r="D255" s="17"/>
      <c r="E255" s="17"/>
      <c r="F255" s="17"/>
      <c r="G255" s="17"/>
      <c r="H255" s="17"/>
      <c r="I255" s="17"/>
    </row>
    <row r="256" spans="1:9" x14ac:dyDescent="0.25">
      <c r="A256" s="17"/>
      <c r="B256" s="17"/>
      <c r="C256" s="17"/>
      <c r="D256" s="17"/>
      <c r="E256" s="17"/>
      <c r="F256" s="17"/>
      <c r="G256" s="17"/>
      <c r="H256" s="17"/>
      <c r="I256" s="17"/>
    </row>
    <row r="257" spans="1:9" x14ac:dyDescent="0.25">
      <c r="A257" s="17"/>
      <c r="B257" s="17"/>
      <c r="C257" s="17"/>
      <c r="D257" s="17"/>
      <c r="E257" s="17"/>
      <c r="F257" s="17"/>
      <c r="G257" s="17"/>
      <c r="H257" s="17"/>
      <c r="I257" s="17"/>
    </row>
    <row r="258" spans="1:9" x14ac:dyDescent="0.25">
      <c r="A258" s="17"/>
      <c r="B258" s="17"/>
      <c r="C258" s="17"/>
      <c r="D258" s="17"/>
      <c r="E258" s="17"/>
      <c r="F258" s="17"/>
      <c r="G258" s="17"/>
      <c r="H258" s="17"/>
      <c r="I258" s="17"/>
    </row>
    <row r="259" spans="1:9" x14ac:dyDescent="0.25">
      <c r="A259" s="17"/>
      <c r="B259" s="17"/>
      <c r="C259" s="17"/>
      <c r="D259" s="17"/>
      <c r="E259" s="17"/>
      <c r="F259" s="17"/>
      <c r="G259" s="17"/>
      <c r="H259" s="17"/>
      <c r="I259" s="17"/>
    </row>
    <row r="260" spans="1:9" x14ac:dyDescent="0.25">
      <c r="A260" s="17"/>
      <c r="B260" s="17"/>
      <c r="C260" s="17"/>
      <c r="D260" s="17"/>
      <c r="E260" s="17"/>
      <c r="F260" s="17"/>
      <c r="G260" s="17"/>
      <c r="H260" s="17"/>
      <c r="I260" s="17"/>
    </row>
    <row r="261" spans="1:9" x14ac:dyDescent="0.25">
      <c r="A261" s="17"/>
      <c r="B261" s="17"/>
      <c r="C261" s="17"/>
      <c r="D261" s="17"/>
      <c r="E261" s="17"/>
      <c r="F261" s="17"/>
      <c r="G261" s="17"/>
      <c r="H261" s="17"/>
      <c r="I261" s="17"/>
    </row>
    <row r="262" spans="1:9" x14ac:dyDescent="0.25">
      <c r="A262" s="17"/>
      <c r="B262" s="17"/>
      <c r="C262" s="17"/>
      <c r="D262" s="17"/>
      <c r="E262" s="17"/>
      <c r="F262" s="17"/>
      <c r="G262" s="17"/>
      <c r="H262" s="17"/>
      <c r="I262" s="17"/>
    </row>
    <row r="263" spans="1:9" x14ac:dyDescent="0.25">
      <c r="A263" s="17"/>
      <c r="B263" s="17"/>
      <c r="C263" s="17"/>
      <c r="D263" s="17"/>
      <c r="E263" s="17"/>
      <c r="F263" s="17"/>
      <c r="G263" s="17"/>
      <c r="H263" s="17"/>
      <c r="I263" s="17"/>
    </row>
    <row r="264" spans="1:9" x14ac:dyDescent="0.25">
      <c r="A264" s="17"/>
      <c r="B264" s="17"/>
      <c r="C264" s="17"/>
      <c r="D264" s="17"/>
      <c r="E264" s="17"/>
      <c r="F264" s="17"/>
      <c r="G264" s="17"/>
      <c r="H264" s="17"/>
      <c r="I264" s="17"/>
    </row>
    <row r="265" spans="1:9" x14ac:dyDescent="0.25">
      <c r="A265" s="17"/>
      <c r="B265" s="17"/>
      <c r="C265" s="17"/>
      <c r="D265" s="17"/>
      <c r="E265" s="17"/>
      <c r="F265" s="17"/>
      <c r="G265" s="17"/>
      <c r="H265" s="17"/>
      <c r="I265" s="17"/>
    </row>
    <row r="266" spans="1:9" x14ac:dyDescent="0.25">
      <c r="A266" s="17"/>
      <c r="B266" s="17"/>
      <c r="C266" s="17"/>
      <c r="D266" s="17"/>
      <c r="E266" s="17"/>
      <c r="F266" s="17"/>
      <c r="G266" s="17"/>
      <c r="H266" s="17"/>
      <c r="I266" s="17"/>
    </row>
    <row r="267" spans="1:9" x14ac:dyDescent="0.25">
      <c r="A267" s="17"/>
      <c r="B267" s="17"/>
      <c r="C267" s="17"/>
      <c r="D267" s="17"/>
      <c r="E267" s="17"/>
      <c r="F267" s="17"/>
      <c r="G267" s="17"/>
      <c r="H267" s="17"/>
      <c r="I267" s="17"/>
    </row>
    <row r="268" spans="1:9" x14ac:dyDescent="0.25">
      <c r="A268" s="17"/>
      <c r="B268" s="17"/>
      <c r="C268" s="17"/>
      <c r="D268" s="17"/>
      <c r="E268" s="17"/>
      <c r="F268" s="17"/>
      <c r="G268" s="17"/>
      <c r="H268" s="17"/>
      <c r="I268" s="17"/>
    </row>
    <row r="269" spans="1:9" x14ac:dyDescent="0.25">
      <c r="A269" s="17"/>
      <c r="B269" s="17"/>
      <c r="C269" s="17"/>
      <c r="D269" s="17"/>
      <c r="E269" s="17"/>
      <c r="F269" s="17"/>
      <c r="G269" s="17"/>
      <c r="H269" s="17"/>
      <c r="I269" s="17"/>
    </row>
    <row r="270" spans="1:9" x14ac:dyDescent="0.25">
      <c r="A270" s="17"/>
      <c r="B270" s="17"/>
      <c r="C270" s="17"/>
      <c r="D270" s="17"/>
      <c r="E270" s="17"/>
      <c r="F270" s="17"/>
      <c r="G270" s="17"/>
      <c r="H270" s="17"/>
      <c r="I270" s="17"/>
    </row>
    <row r="271" spans="1:9" x14ac:dyDescent="0.25">
      <c r="A271" s="17"/>
      <c r="B271" s="17"/>
      <c r="C271" s="17"/>
      <c r="D271" s="17"/>
      <c r="E271" s="17"/>
      <c r="F271" s="17"/>
      <c r="G271" s="17"/>
      <c r="H271" s="17"/>
      <c r="I271" s="17"/>
    </row>
    <row r="272" spans="1:9" x14ac:dyDescent="0.25">
      <c r="A272" s="17"/>
      <c r="B272" s="17"/>
      <c r="C272" s="17"/>
      <c r="D272" s="17"/>
      <c r="E272" s="17"/>
      <c r="F272" s="17"/>
      <c r="G272" s="17"/>
      <c r="H272" s="17"/>
      <c r="I272" s="17"/>
    </row>
    <row r="273" spans="1:9" x14ac:dyDescent="0.25">
      <c r="A273" s="17"/>
      <c r="B273" s="17"/>
      <c r="C273" s="17"/>
      <c r="D273" s="17"/>
      <c r="E273" s="17"/>
      <c r="F273" s="17"/>
      <c r="G273" s="17"/>
      <c r="H273" s="17"/>
      <c r="I273" s="17"/>
    </row>
    <row r="274" spans="1:9" x14ac:dyDescent="0.25">
      <c r="A274" s="17"/>
      <c r="B274" s="17"/>
      <c r="C274" s="17"/>
      <c r="D274" s="17"/>
      <c r="E274" s="17"/>
      <c r="F274" s="17"/>
      <c r="G274" s="17"/>
      <c r="H274" s="17"/>
      <c r="I274" s="17"/>
    </row>
    <row r="275" spans="1:9" x14ac:dyDescent="0.25">
      <c r="A275" s="17"/>
      <c r="B275" s="17"/>
      <c r="C275" s="17"/>
      <c r="D275" s="17"/>
      <c r="E275" s="17"/>
      <c r="F275" s="17"/>
      <c r="G275" s="17"/>
      <c r="H275" s="17"/>
      <c r="I275" s="17"/>
    </row>
    <row r="276" spans="1:9" x14ac:dyDescent="0.25">
      <c r="A276" s="17"/>
      <c r="B276" s="17"/>
      <c r="C276" s="17"/>
      <c r="D276" s="17"/>
      <c r="E276" s="17"/>
      <c r="F276" s="17"/>
      <c r="G276" s="17"/>
      <c r="H276" s="17"/>
      <c r="I276" s="17"/>
    </row>
    <row r="277" spans="1:9" x14ac:dyDescent="0.25">
      <c r="A277" s="17"/>
      <c r="B277" s="17"/>
      <c r="C277" s="17"/>
      <c r="D277" s="17"/>
      <c r="E277" s="17"/>
      <c r="F277" s="17"/>
      <c r="G277" s="17"/>
      <c r="H277" s="17"/>
      <c r="I277" s="17"/>
    </row>
    <row r="278" spans="1:9" x14ac:dyDescent="0.25">
      <c r="A278" s="17"/>
      <c r="B278" s="17"/>
      <c r="C278" s="17"/>
      <c r="D278" s="17"/>
      <c r="E278" s="17"/>
      <c r="F278" s="17"/>
      <c r="G278" s="17"/>
      <c r="H278" s="17"/>
      <c r="I278" s="17"/>
    </row>
    <row r="279" spans="1:9" x14ac:dyDescent="0.25">
      <c r="A279" s="17"/>
      <c r="B279" s="17"/>
      <c r="C279" s="17"/>
      <c r="D279" s="17"/>
      <c r="E279" s="17"/>
      <c r="F279" s="17"/>
      <c r="G279" s="17"/>
      <c r="H279" s="17"/>
      <c r="I279" s="17"/>
    </row>
    <row r="280" spans="1:9" x14ac:dyDescent="0.25">
      <c r="A280" s="17"/>
      <c r="B280" s="17"/>
      <c r="C280" s="17"/>
      <c r="D280" s="17"/>
      <c r="E280" s="17"/>
      <c r="F280" s="17"/>
      <c r="G280" s="17"/>
      <c r="H280" s="17"/>
      <c r="I280" s="17"/>
    </row>
    <row r="281" spans="1:9" x14ac:dyDescent="0.25">
      <c r="A281" s="17"/>
      <c r="B281" s="17"/>
      <c r="C281" s="17"/>
      <c r="D281" s="17"/>
      <c r="E281" s="17"/>
      <c r="F281" s="17"/>
      <c r="G281" s="17"/>
      <c r="H281" s="17"/>
      <c r="I281" s="17"/>
    </row>
    <row r="282" spans="1:9" x14ac:dyDescent="0.25">
      <c r="A282" s="17"/>
      <c r="B282" s="17"/>
      <c r="C282" s="17"/>
      <c r="D282" s="17"/>
      <c r="E282" s="17"/>
      <c r="F282" s="17"/>
      <c r="G282" s="17"/>
      <c r="H282" s="17"/>
      <c r="I282" s="17"/>
    </row>
    <row r="283" spans="1:9" x14ac:dyDescent="0.25">
      <c r="A283" s="17"/>
      <c r="B283" s="17"/>
      <c r="C283" s="17"/>
      <c r="D283" s="17"/>
      <c r="E283" s="17"/>
      <c r="F283" s="17"/>
      <c r="G283" s="17"/>
      <c r="H283" s="17"/>
      <c r="I283" s="17"/>
    </row>
    <row r="284" spans="1:9" x14ac:dyDescent="0.25">
      <c r="A284" s="17"/>
      <c r="B284" s="17"/>
      <c r="C284" s="17"/>
      <c r="D284" s="17"/>
      <c r="E284" s="17"/>
      <c r="F284" s="17"/>
      <c r="G284" s="17"/>
      <c r="H284" s="17"/>
      <c r="I284" s="17"/>
    </row>
    <row r="285" spans="1:9" x14ac:dyDescent="0.25">
      <c r="A285" s="17"/>
      <c r="B285" s="17"/>
      <c r="C285" s="17"/>
      <c r="D285" s="17"/>
      <c r="E285" s="17"/>
      <c r="F285" s="17"/>
      <c r="G285" s="17"/>
      <c r="H285" s="17"/>
      <c r="I285" s="17"/>
    </row>
    <row r="286" spans="1:9" x14ac:dyDescent="0.25">
      <c r="A286" s="17"/>
      <c r="B286" s="17"/>
      <c r="C286" s="17"/>
      <c r="D286" s="17"/>
      <c r="E286" s="17"/>
      <c r="F286" s="17"/>
      <c r="G286" s="17"/>
      <c r="H286" s="17"/>
      <c r="I286" s="17"/>
    </row>
  </sheetData>
  <mergeCells count="41">
    <mergeCell ref="A42:B42"/>
    <mergeCell ref="D42:E42"/>
    <mergeCell ref="G42:H42"/>
    <mergeCell ref="B37:E37"/>
    <mergeCell ref="F37:H37"/>
    <mergeCell ref="B38:E38"/>
    <mergeCell ref="F38:H38"/>
    <mergeCell ref="B40:C40"/>
    <mergeCell ref="D41:E41"/>
    <mergeCell ref="G41:H41"/>
    <mergeCell ref="B34:E34"/>
    <mergeCell ref="F34:H34"/>
    <mergeCell ref="B35:E35"/>
    <mergeCell ref="F35:H35"/>
    <mergeCell ref="B36:E36"/>
    <mergeCell ref="F36:H36"/>
    <mergeCell ref="B31:E31"/>
    <mergeCell ref="F31:H31"/>
    <mergeCell ref="B32:E32"/>
    <mergeCell ref="F32:H32"/>
    <mergeCell ref="B33:E33"/>
    <mergeCell ref="F33:H33"/>
    <mergeCell ref="A19:A20"/>
    <mergeCell ref="B19:G19"/>
    <mergeCell ref="A27:H27"/>
    <mergeCell ref="A29:A30"/>
    <mergeCell ref="B29:E30"/>
    <mergeCell ref="F29:H29"/>
    <mergeCell ref="F30:H30"/>
    <mergeCell ref="A17:H17"/>
    <mergeCell ref="F1:H1"/>
    <mergeCell ref="F2:H2"/>
    <mergeCell ref="F3:H3"/>
    <mergeCell ref="F4:H4"/>
    <mergeCell ref="F5:H5"/>
    <mergeCell ref="F6:H6"/>
    <mergeCell ref="F8:H8"/>
    <mergeCell ref="A10:H10"/>
    <mergeCell ref="A11:H11"/>
    <mergeCell ref="A12:H12"/>
    <mergeCell ref="A13:H13"/>
  </mergeCells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Приложение 1</vt:lpstr>
      <vt:lpstr>Приложение7-</vt:lpstr>
      <vt:lpstr>Приложение7 (2-)</vt:lpstr>
      <vt:lpstr>Приложение 12-</vt:lpstr>
      <vt:lpstr>Приложение 12 (2)-</vt:lpstr>
      <vt:lpstr>'Приложение 1'!Область_печати</vt:lpstr>
      <vt:lpstr>'Приложение 12-'!Область_печати</vt:lpstr>
      <vt:lpstr>'Приложение 12 (2)-'!Область_печати</vt:lpstr>
      <vt:lpstr>'Приложение7-'!Область_печати</vt:lpstr>
      <vt:lpstr>'Приложение7 (2-)'!Область_печати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2026-01-05T20:15:58Z</cp:lastPrinted>
  <dcterms:created xsi:type="dcterms:W3CDTF">2024-02-09T05:44:25Z</dcterms:created>
  <dcterms:modified xsi:type="dcterms:W3CDTF">2026-02-06T07:00:37Z</dcterms:modified>
</cp:coreProperties>
</file>